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53" documentId="120_S{2AC9BD13-BADA-5192-A53E-5A8FF88502F6}" xr6:coauthVersionLast="47" xr6:coauthVersionMax="47" xr10:uidLastSave="{357549F7-658F-4F1B-A8B9-5683F340127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<sst xmlns="http://schemas.openxmlformats.org/spreadsheetml/2006/main" count="181603" uniqueCount="39216">
  <si>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</si>
  <si>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</si>
  <si>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</si>
  <si>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</si>
  <si>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</si>
  <si>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</si>
  <si>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</si>
  <si>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</si>
  <si>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</si>
  <si>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</si>
  <si>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</si>
  <si>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</si>
  <si>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</si>
  <si>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</si>
  <si>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</si>
  <si>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</si>
  <si>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</si>
  <si>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</si>
  <si>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</si>
  <si>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</si>
  <si>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</si>
  <si>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</si>
  <si>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</si>
  <si>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</si>
  <si>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</si>
  <si>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</si>
  <si>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</si>
  <si>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</si>
  <si>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</si>
  <si>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</si>
  <si>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</si>
  <si>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</si>
  <si>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</si>
  <si>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</si>
  <si>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</si>
  <si>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</si>
  <si>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</si>
  <si>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</si>
  <si>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</si>
  <si>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</si>
  <si>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</si>
  <si>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</si>
  <si>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</si>
  <si>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</si>
  <si>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</si>
  <si>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</si>
  <si>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</si>
  <si>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</si>
  <si>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</si>
  <si>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</si>
  <si>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</si>
  <si>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</si>
  <si>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</si>
  <si>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</si>
  <si>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</si>
  <si>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</si>
  <si>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</si>
  <si>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</si>
  <si>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</si>
  <si>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</si>
  <si>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</si>
  <si>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</si>
  <si>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</si>
  <si>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</si>
  <si>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</si>
  <si>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</si>
  <si>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</si>
  <si>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</si>
  <si>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</si>
  <si>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</si>
  <si>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</si>
  <si>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</si>
  <si>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</si>
  <si>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</si>
  <si>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</si>
  <si>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</si>
  <si>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</si>
  <si>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</si>
  <si>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</si>
  <si>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</si>
  <si>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</si>
  <si>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</si>
  <si>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</si>
  <si>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</si>
  <si>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</si>
  <si>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</si>
  <si>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</si>
  <si>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</si>
  <si>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</si>
  <si>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</si>
  <si>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</si>
  <si>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</si>
  <si>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</si>
  <si>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</si>
  <si>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</si>
  <si>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</si>
  <si>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</si>
  <si>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</si>
  <si>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</si>
  <si>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</si>
  <si>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</si>
  <si>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</si>
  <si>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</si>
  <si>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</si>
  <si>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</si>
  <si>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</si>
  <si>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</si>
  <si>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</si>
  <si>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</si>
  <si>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</si>
  <si>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</si>
  <si>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</si>
  <si>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</si>
  <si>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</si>
  <si>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</si>
  <si>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</si>
  <si>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</si>
  <si>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</si>
  <si>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</si>
  <si>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</si>
  <si>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</si>
  <si>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</si>
  <si>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</si>
  <si>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</si>
  <si>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</si>
  <si>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</si>
  <si>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</si>
  <si>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</si>
  <si>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</si>
  <si>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</si>
  <si>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</si>
  <si>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</si>
  <si>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</si>
  <si>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</si>
  <si>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</si>
  <si>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</si>
  <si>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</si>
  <si>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</si>
  <si>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</si>
  <si>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</si>
  <si>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</si>
  <si>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</si>
  <si>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</si>
  <si>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</si>
  <si>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</si>
  <si>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</si>
  <si>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</si>
  <si>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</si>
  <si>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</si>
  <si>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</si>
  <si>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</si>
  <si>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</si>
  <si>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</si>
  <si>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</si>
  <si>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</si>
  <si>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</si>
  <si>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</si>
  <si>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</si>
  <si>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</si>
  <si>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</si>
  <si>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</si>
  <si>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</si>
  <si>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</si>
  <si>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</si>
  <si>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</si>
  <si>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</si>
  <si>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</si>
  <si>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</si>
  <si>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</si>
  <si>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</si>
  <si>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</si>
  <si>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</si>
  <si>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</si>
  <si>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</si>
  <si>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</si>
  <si>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</si>
  <si>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</si>
  <si>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</si>
  <si>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</si>
  <si>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</si>
  <si>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</si>
  <si>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</si>
  <si>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</si>
  <si>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</si>
  <si>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</si>
  <si>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</si>
  <si>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</si>
  <si>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</si>
  <si>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</si>
  <si>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</si>
  <si>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</si>
  <si>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</si>
  <si>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</si>
  <si>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</si>
  <si>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</si>
  <si>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</si>
  <si>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</si>
  <si>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</si>
  <si>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</si>
  <si>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</si>
  <si>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</si>
  <si>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</si>
  <si>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</si>
  <si>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</si>
  <si>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</si>
  <si>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</si>
  <si>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</si>
  <si>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</si>
  <si>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</si>
  <si>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</si>
  <si>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</si>
  <si>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</si>
  <si>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</si>
  <si>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</si>
  <si>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</si>
  <si>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</si>
  <si>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</si>
  <si>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</si>
  <si>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</si>
  <si>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</si>
  <si>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</si>
  <si>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</si>
  <si>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</si>
  <si>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</si>
  <si>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</si>
  <si>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</si>
  <si>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</si>
  <si>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</si>
  <si>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</si>
  <si>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</si>
  <si>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</si>
  <si>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</si>
  <si>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</si>
  <si>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</si>
  <si>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</si>
  <si>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</si>
  <si>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</si>
  <si>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</si>
  <si>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</si>
  <si>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</si>
  <si>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</si>
  <si>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</si>
  <si>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</si>
  <si>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</si>
  <si>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</si>
  <si>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</si>
  <si>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</si>
  <si>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</si>
  <si>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</si>
  <si>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</si>
  <si>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</si>
  <si>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</si>
  <si>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</si>
  <si>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</si>
  <si>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</si>
  <si>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</si>
  <si>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</si>
  <si>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</si>
  <si>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</si>
  <si>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</si>
  <si>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</si>
  <si>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</si>
  <si>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</si>
  <si>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</si>
  <si>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</si>
  <si>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</si>
  <si>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</si>
  <si>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</si>
  <si>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</si>
  <si>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</si>
  <si>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</si>
  <si>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</si>
  <si>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</si>
  <si>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</si>
  <si>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</si>
  <si>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</si>
  <si>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</si>
  <si>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</si>
  <si>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</si>
  <si>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</si>
  <si>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</si>
  <si>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</si>
  <si>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</si>
  <si>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</si>
  <si>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</si>
  <si>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</si>
  <si>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</si>
  <si>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</si>
  <si>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</si>
  <si>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</si>
  <si>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</si>
  <si>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</si>
  <si>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</si>
  <si>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</si>
  <si>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</si>
  <si>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</si>
  <si>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</si>
  <si>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</si>
  <si>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</si>
  <si>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</si>
  <si>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</si>
  <si>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</si>
  <si>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</si>
  <si>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</si>
  <si>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</si>
  <si>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</si>
  <si>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</si>
  <si>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</si>
  <si>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</si>
  <si>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</si>
  <si>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</si>
  <si>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</si>
  <si>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</si>
  <si>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</si>
  <si>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</si>
  <si>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</si>
  <si>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</si>
  <si>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</si>
  <si>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</si>
  <si>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</si>
  <si>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</si>
  <si>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</si>
  <si>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</si>
  <si>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</si>
  <si>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</si>
  <si>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</si>
  <si>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</si>
  <si>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</si>
  <si>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</si>
  <si>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</si>
  <si>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</si>
  <si>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</si>
  <si>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</si>
  <si>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</si>
  <si>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</si>
  <si>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</si>
  <si>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</si>
  <si>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</si>
  <si>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</si>
  <si>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</si>
  <si>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</si>
  <si>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</si>
  <si>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</si>
  <si>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</si>
  <si>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</si>
  <si>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</si>
  <si>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</si>
  <si>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</si>
  <si>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</si>
  <si>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</si>
  <si>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</si>
  <si>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</si>
  <si>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</si>
  <si>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</si>
  <si>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</si>
  <si>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</si>
  <si>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</si>
  <si>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</si>
  <si>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</si>
  <si>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</si>
  <si>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</si>
  <si>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</si>
  <si>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</si>
  <si>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</si>
  <si>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</si>
  <si>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</si>
  <si>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</si>
  <si>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</si>
  <si>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</si>
  <si>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</si>
  <si>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</si>
  <si>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</si>
  <si>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</si>
  <si>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</si>
  <si>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</si>
  <si>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</si>
  <si>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</si>
  <si>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</si>
  <si>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</si>
  <si>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</si>
  <si>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</si>
  <si>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</si>
  <si>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</si>
  <si>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</si>
  <si>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</si>
  <si>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</si>
  <si>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</si>
  <si>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</si>
  <si>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</si>
  <si>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</si>
  <si>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</si>
  <si>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</si>
  <si>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</si>
  <si>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</si>
  <si>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</si>
  <si>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</si>
  <si>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</si>
  <si>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</si>
  <si>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</si>
  <si>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</si>
  <si>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</si>
  <si>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</si>
  <si>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</si>
  <si>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</si>
  <si>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</si>
  <si>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</si>
  <si>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</si>
  <si>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</si>
  <si>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</si>
  <si>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</si>
  <si>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</si>
  <si>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</si>
  <si>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</si>
  <si>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</si>
  <si>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</si>
  <si>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</si>
  <si>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</si>
  <si>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</si>
  <si>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</si>
  <si>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</si>
  <si>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</si>
  <si>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</si>
  <si>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</si>
  <si>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</si>
  <si>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</si>
  <si>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</si>
  <si>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</si>
  <si>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</si>
  <si>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</si>
  <si>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</si>
  <si>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</si>
  <si>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</si>
  <si>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</si>
  <si>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</si>
  <si>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</si>
  <si>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</si>
  <si>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</si>
  <si>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</si>
  <si>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</si>
  <si>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</si>
  <si>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</si>
  <si>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</si>
  <si>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</si>
  <si>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</si>
  <si>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</si>
  <si>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</si>
  <si>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</si>
  <si>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</si>
  <si>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</si>
  <si>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</si>
  <si>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</si>
  <si>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</si>
  <si>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</si>
  <si>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</si>
  <si>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</si>
  <si>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</si>
  <si>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</si>
  <si>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</si>
  <si>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</si>
  <si>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</si>
  <si>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</si>
  <si>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</si>
  <si>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</si>
  <si>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</si>
  <si>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</si>
  <si>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</si>
  <si>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</si>
  <si>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</si>
  <si>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</si>
  <si>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</si>
  <si>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</si>
  <si>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</si>
  <si>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</si>
  <si>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</si>
  <si>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</si>
  <si>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</si>
  <si>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</si>
  <si>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</si>
  <si>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</si>
  <si>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</si>
  <si>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</si>
  <si>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</si>
  <si>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</si>
  <si>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</si>
  <si>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</si>
  <si>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</si>
  <si>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</si>
  <si>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</si>
  <si>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</si>
  <si>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</si>
  <si>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</si>
  <si>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</si>
  <si>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</si>
  <si>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</si>
  <si>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</si>
  <si>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</si>
  <si>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</si>
  <si>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</si>
  <si>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</si>
  <si>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</si>
  <si>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</si>
  <si>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</si>
  <si>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</si>
  <si>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</si>
  <si>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</si>
  <si>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</si>
  <si>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</si>
  <si>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</si>
  <si>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</si>
  <si>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</si>
  <si>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</si>
  <si>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</si>
  <si>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</si>
  <si>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</si>
  <si>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</si>
  <si>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</si>
  <si>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</si>
  <si>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</si>
  <si>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</si>
  <si>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</si>
  <si>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</si>
  <si>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</si>
  <si>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</si>
  <si>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</si>
  <si>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</si>
  <si>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</si>
  <si>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</si>
  <si>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</si>
  <si>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</si>
  <si>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</si>
  <si>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</si>
  <si>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</si>
  <si>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</si>
  <si>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</si>
  <si>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</si>
  <si>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</si>
  <si>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</si>
  <si>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</si>
  <si>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</si>
  <si>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</si>
  <si>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</si>
  <si>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</si>
  <si>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</si>
  <si>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</si>
  <si>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</si>
  <si>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</si>
  <si>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</si>
  <si>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</si>
  <si>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</si>
  <si>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</si>
  <si>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</si>
  <si>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</si>
  <si>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</si>
  <si>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</si>
  <si>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</si>
  <si>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</si>
  <si>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</si>
  <si>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</si>
  <si>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</si>
  <si>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</si>
  <si>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</si>
  <si>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</si>
  <si>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</si>
  <si>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</si>
  <si>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</si>
  <si>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</si>
  <si>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</si>
  <si>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</si>
  <si>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</si>
  <si>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</si>
  <si>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</si>
  <si>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</si>
  <si>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</si>
  <si>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</si>
  <si>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</si>
  <si>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</si>
  <si>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</si>
  <si>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</si>
  <si>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</si>
  <si>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</si>
  <si>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</si>
  <si>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</si>
  <si>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</si>
  <si>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</si>
  <si>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</si>
  <si>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</si>
  <si>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</si>
  <si>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</si>
  <si>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</si>
  <si>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</si>
  <si>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</si>
  <si>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</si>
  <si>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</si>
  <si>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</si>
  <si>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</si>
  <si>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</si>
  <si>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</si>
  <si>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</si>
  <si>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</si>
  <si>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</si>
  <si>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</si>
  <si>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</si>
  <si>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</si>
  <si>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</si>
  <si>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</si>
  <si>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</si>
  <si>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</si>
  <si>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</si>
  <si>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</si>
  <si>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</si>
  <si>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</si>
  <si>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</si>
  <si>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</si>
  <si>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</si>
  <si>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</si>
  <si>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</si>
  <si>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</si>
  <si>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</si>
  <si>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</si>
  <si>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</si>
  <si>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</si>
  <si>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</si>
  <si>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</si>
  <si>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</si>
  <si>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</si>
  <si>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</si>
  <si>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</si>
  <si>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</si>
  <si>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</si>
  <si>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</si>
  <si>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</si>
  <si>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</si>
  <si>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</si>
  <si>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</si>
  <si>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</si>
  <si>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</si>
  <si>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</si>
  <si>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</si>
  <si>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</si>
  <si>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</si>
  <si>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</si>
  <si>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</si>
  <si>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</si>
  <si>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</si>
  <si>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</si>
  <si>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</si>
  <si>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</si>
  <si>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</si>
  <si>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</si>
  <si>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</si>
  <si>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</si>
  <si>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</si>
  <si>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</si>
  <si>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</si>
  <si>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</si>
  <si>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</si>
  <si>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</si>
  <si>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</si>
  <si>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</si>
  <si>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</si>
  <si>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</si>
  <si>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</si>
  <si>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</si>
  <si>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</si>
  <si>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</si>
  <si>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</si>
  <si>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</si>
  <si>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</si>
  <si>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</si>
  <si>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</si>
  <si>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</si>
  <si>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</si>
  <si>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</si>
  <si>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</si>
  <si>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</si>
  <si>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</si>
  <si>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</si>
  <si>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</si>
  <si>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</si>
  <si>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</si>
  <si>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</si>
  <si>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</si>
  <si>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</si>
  <si>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</si>
  <si>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</si>
  <si>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</si>
  <si>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</si>
  <si>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</si>
  <si>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</si>
  <si>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</si>
  <si>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</si>
  <si>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</si>
  <si>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</si>
  <si>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</si>
  <si>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</si>
  <si>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</si>
  <si>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</si>
  <si>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</si>
  <si>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</si>
  <si>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</si>
  <si>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</si>
  <si>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</si>
  <si>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</si>
  <si>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</si>
  <si>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</si>
  <si>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</si>
  <si>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</si>
  <si>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</si>
  <si>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</si>
  <si>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</si>
  <si>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</si>
  <si>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</si>
  <si>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</si>
  <si>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</si>
  <si>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</si>
  <si>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</si>
  <si>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</si>
  <si>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</si>
  <si>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</si>
  <si>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</si>
  <si>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</si>
  <si>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</si>
  <si>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</si>
  <si>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</si>
  <si>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</si>
  <si>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</si>
  <si>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</si>
  <si>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</si>
  <si>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</si>
  <si>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</si>
  <si>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</si>
  <si>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</si>
  <si>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</si>
  <si>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</si>
  <si>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</si>
  <si>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</si>
  <si>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</si>
  <si>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</si>
  <si>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</si>
  <si>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</si>
  <si>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</si>
  <si>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</si>
  <si>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</si>
  <si>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</si>
  <si>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</si>
  <si>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</si>
  <si>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</si>
  <si>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</si>
  <si>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</si>
  <si>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</si>
  <si>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</si>
  <si>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</si>
  <si>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</si>
  <si>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</si>
  <si>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</si>
  <si>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</si>
  <si>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</si>
  <si>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</si>
  <si>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</si>
  <si>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</si>
  <si>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</si>
  <si>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</si>
  <si>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</si>
  <si>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</si>
  <si>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</si>
  <si>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</si>
  <si>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</si>
  <si>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</si>
  <si>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</si>
  <si>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</si>
  <si>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</si>
  <si>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</si>
  <si>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</si>
  <si>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</si>
  <si>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</si>
  <si>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</si>
  <si>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</si>
  <si>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</si>
  <si>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</si>
  <si>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</si>
  <si>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</si>
  <si>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</si>
  <si>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</si>
  <si>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</si>
  <si>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</si>
  <si>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</si>
  <si>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</si>
  <si>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</si>
  <si>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</si>
  <si>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</si>
  <si>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</si>
  <si>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</si>
  <si>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</si>
  <si>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</si>
  <si>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</si>
  <si>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</si>
  <si>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</si>
  <si>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</si>
  <si>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</si>
  <si>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</si>
  <si>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</si>
  <si>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</si>
  <si>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</si>
  <si>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</si>
  <si>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</si>
  <si>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</si>
  <si>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</si>
  <si>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</si>
  <si>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</si>
  <si>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</si>
  <si>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</si>
  <si>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</si>
  <si>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</si>
  <si>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</si>
  <si>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</si>
  <si>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</si>
  <si>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</si>
  <si>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</si>
  <si>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</si>
  <si>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</si>
  <si>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</si>
  <si>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</si>
  <si>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</si>
  <si>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</si>
  <si>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</si>
  <si>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</si>
  <si>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</si>
  <si>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</si>
  <si>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</si>
  <si>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</si>
  <si>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</si>
  <si>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</si>
  <si>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</si>
  <si>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</si>
  <si>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</si>
  <si>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</si>
  <si>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</si>
  <si>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</si>
  <si>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</si>
  <si>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</si>
  <si>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</si>
  <si>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</si>
  <si>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</si>
  <si>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</si>
  <si>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</si>
  <si>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</si>
  <si>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</si>
  <si>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</si>
  <si>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</si>
  <si>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</si>
  <si>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</si>
  <si>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</si>
  <si>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</si>
  <si>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</si>
  <si>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</si>
  <si>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</si>
  <si>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</si>
  <si>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</si>
  <si>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</si>
  <si>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</si>
  <si>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</si>
  <si>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</si>
  <si>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</si>
  <si>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</si>
  <si>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</si>
  <si>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</si>
  <si>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</si>
  <si>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</si>
  <si>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</si>
  <si>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</si>
  <si>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</si>
  <si>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</si>
  <si>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</si>
  <si>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</si>
  <si>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</si>
  <si>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</si>
  <si>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</si>
  <si>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</si>
  <si>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</si>
  <si>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</si>
  <si>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</si>
  <si>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</si>
  <si>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</si>
  <si>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</si>
  <si>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</si>
  <si>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</si>
  <si>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</si>
  <si>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</si>
  <si>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</si>
  <si>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</si>
  <si>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</si>
  <si>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</si>
  <si>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</si>
  <si>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</si>
  <si>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</si>
  <si>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</si>
  <si>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</si>
  <si>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</si>
  <si>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</si>
  <si>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</si>
  <si>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</si>
  <si>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</si>
  <si>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</si>
  <si>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</si>
  <si>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</si>
  <si>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</si>
  <si>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</si>
  <si>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</si>
  <si>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</si>
  <si>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</si>
  <si>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</si>
  <si>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</si>
  <si>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</si>
  <si>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</si>
  <si>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</si>
  <si>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</si>
  <si>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</si>
  <si>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</si>
  <si>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</si>
  <si>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</si>
  <si>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</si>
  <si>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</si>
  <si>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</si>
  <si>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</si>
  <si>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</si>
  <si>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</si>
  <si>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</si>
  <si>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</si>
  <si>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</si>
  <si>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</si>
  <si>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</si>
  <si>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</si>
  <si>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</si>
  <si>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</si>
  <si>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</si>
  <si>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</si>
  <si>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</si>
  <si>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</si>
  <si>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</si>
  <si>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</si>
  <si>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</si>
  <si>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</si>
  <si>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</si>
  <si>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</si>
  <si>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</si>
  <si>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</si>
  <si>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</si>
  <si>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</si>
  <si>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</si>
  <si>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</si>
  <si>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</si>
  <si>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</si>
  <si>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</si>
  <si>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</si>
  <si>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</si>
  <si>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</si>
  <si>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</si>
  <si>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</si>
  <si>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</si>
  <si>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</si>
  <si>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</si>
  <si>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</si>
  <si>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</si>
  <si>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</si>
  <si>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</si>
  <si>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</si>
  <si>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</si>
  <si>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</si>
  <si>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</si>
  <si>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</si>
  <si>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</si>
  <si>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</si>
  <si>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</si>
  <si>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</si>
  <si>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</si>
  <si>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</si>
  <si>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</si>
  <si>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</si>
  <si>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</si>
  <si>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</si>
  <si>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</si>
  <si>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</si>
  <si>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</si>
  <si>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</si>
  <si>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</si>
  <si>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</si>
  <si>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</si>
  <si>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</si>
  <si>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</si>
  <si>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</si>
  <si>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</si>
  <si>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</si>
  <si>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</si>
  <si>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</si>
  <si>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</si>
  <si>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</si>
  <si>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</si>
  <si>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</si>
  <si>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</si>
  <si>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</si>
  <si>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</si>
  <si>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</si>
  <si>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</si>
  <si>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</si>
  <si>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</si>
  <si>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</si>
  <si>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</si>
  <si>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</si>
  <si>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</si>
  <si>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</si>
  <si>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</si>
  <si>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</si>
  <si>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</si>
  <si>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</si>
  <si>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</si>
  <si>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</si>
  <si>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</si>
  <si>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</si>
  <si>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</si>
  <si>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</si>
  <si>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</si>
  <si>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</si>
  <si>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</si>
  <si>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</si>
  <si>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</si>
  <si>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</si>
  <si>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</si>
  <si>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</si>
  <si>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</si>
  <si>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</si>
  <si>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</si>
  <si>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</si>
  <si>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</si>
  <si>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</si>
  <si>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</si>
  <si>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</si>
  <si>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</si>
  <si>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</si>
  <si>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</si>
  <si>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</si>
  <si>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</si>
  <si>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</si>
  <si>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</si>
  <si>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</si>
  <si>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</si>
  <si>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</si>
  <si>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</si>
  <si>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</si>
  <si>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</si>
  <si>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</si>
  <si>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</si>
  <si>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</si>
  <si>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</si>
  <si>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</si>
  <si>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</si>
  <si>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</si>
  <si>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</si>
  <si>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</si>
  <si>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</si>
  <si>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</si>
  <si>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</si>
  <si>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</si>
  <si>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</si>
  <si>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</si>
  <si>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</si>
  <si>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</si>
  <si>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</si>
  <si>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</si>
  <si>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</si>
  <si>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</si>
  <si>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</si>
  <si>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</si>
  <si>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</si>
  <si>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</si>
  <si>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</si>
  <si>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</si>
  <si>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</si>
  <si>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</si>
  <si>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</si>
  <si>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</si>
  <si>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</si>
  <si>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</si>
  <si>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</si>
  <si>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</si>
  <si>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</si>
  <si>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</si>
  <si>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</si>
  <si>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</si>
  <si>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</si>
  <si>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</si>
  <si>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</si>
  <si>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</si>
  <si>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</si>
  <si>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</si>
  <si>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</si>
  <si>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</si>
  <si>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</si>
  <si>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</si>
  <si>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</si>
  <si>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</si>
  <si>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</si>
  <si>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</si>
  <si>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</si>
  <si>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</si>
  <si>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</si>
  <si>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</si>
  <si>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</si>
  <si>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</si>
  <si>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</si>
  <si>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</si>
  <si>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</si>
  <si>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</si>
  <si>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</si>
  <si>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</si>
  <si>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</si>
  <si>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</si>
  <si>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</si>
  <si>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</si>
  <si>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</si>
  <si>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</si>
  <si>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</si>
  <si>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</si>
  <si>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</si>
  <si>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</si>
  <si>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</si>
  <si>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</si>
  <si>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</si>
  <si>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</si>
  <si>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</si>
  <si>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</si>
  <si>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</si>
  <si>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</si>
  <si>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</si>
  <si>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</si>
  <si>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</si>
  <si>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</si>
  <si>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</si>
  <si>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</si>
  <si>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</si>
  <si>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</si>
  <si>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</si>
  <si>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</si>
  <si>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</si>
  <si>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</si>
  <si>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</si>
  <si>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</si>
  <si>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</si>
  <si>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</si>
  <si>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</si>
  <si>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</si>
  <si>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</si>
  <si>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</si>
  <si>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</si>
  <si>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</si>
  <si>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</si>
  <si>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</si>
  <si>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</si>
  <si>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</si>
  <si>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</si>
  <si>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</si>
  <si>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</si>
  <si>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</si>
  <si>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</si>
  <si>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</si>
  <si>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</si>
  <si>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</si>
  <si>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</si>
  <si>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</si>
  <si>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</si>
  <si>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</si>
  <si>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</si>
  <si>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</si>
  <si>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</si>
  <si>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</si>
  <si>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</si>
  <si>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</si>
  <si>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</si>
  <si>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</si>
  <si>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</si>
  <si>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</si>
  <si>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</si>
  <si>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</si>
  <si>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</si>
  <si>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</si>
  <si>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</si>
  <si>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</si>
  <si>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</si>
  <si>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</si>
  <si>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</si>
  <si>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</si>
  <si>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</si>
  <si>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</si>
  <si>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</si>
  <si>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</si>
  <si>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</si>
  <si>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</si>
  <si>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</si>
  <si>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</si>
  <si>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</si>
  <si>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</si>
  <si>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</si>
  <si>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</si>
  <si>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</si>
  <si>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</si>
  <si>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</si>
  <si>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</si>
  <si>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</si>
  <si>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</si>
  <si>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</si>
  <si>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</si>
  <si>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</si>
  <si>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</si>
  <si>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</si>
  <si>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</si>
  <si>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</si>
  <si>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</si>
  <si>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</si>
  <si>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</si>
  <si>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</si>
  <si>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</si>
  <si>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</si>
  <si>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</si>
  <si>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</si>
  <si>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</si>
  <si>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</si>
  <si>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</si>
  <si>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</si>
  <si>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</si>
  <si>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</si>
  <si>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</si>
  <si>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</si>
  <si>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</si>
  <si>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</si>
  <si>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</si>
  <si>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</si>
  <si>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</si>
  <si>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</si>
  <si>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</si>
  <si>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</si>
  <si>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</si>
  <si>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</si>
  <si>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</si>
  <si>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</si>
  <si>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</si>
  <si>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</si>
  <si>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</si>
  <si>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</si>
  <si>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</si>
  <si>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</si>
  <si>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</si>
  <si>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</si>
  <si>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</si>
  <si>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</si>
  <si>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</si>
  <si>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</si>
  <si>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</si>
  <si>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</si>
  <si>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</si>
  <si>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</si>
  <si>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</si>
  <si>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</si>
  <si>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</si>
  <si>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</si>
  <si>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</si>
  <si>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</si>
  <si>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</si>
  <si>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</si>
  <si>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</si>
  <si>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</si>
  <si>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</si>
  <si>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</si>
  <si>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</si>
  <si>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</si>
  <si>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</si>
  <si>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</si>
  <si>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</si>
  <si>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</si>
  <si>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</si>
  <si>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</si>
  <si>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</si>
  <si>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</si>
  <si>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</si>
  <si>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</si>
  <si>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</si>
  <si>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</si>
  <si>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</si>
  <si>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</si>
  <si>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</si>
  <si>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</si>
  <si>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</si>
  <si>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</si>
  <si>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</si>
  <si>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</si>
  <si>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</si>
  <si>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</si>
  <si>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</si>
  <si>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</si>
  <si>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</si>
  <si>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</si>
  <si>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</si>
  <si>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</si>
  <si>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</si>
  <si>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</si>
  <si>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</si>
  <si>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</si>
  <si>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</si>
  <si>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</si>
  <si>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</si>
  <si>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</si>
  <si>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</si>
  <si>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</si>
  <si>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</si>
  <si>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</si>
  <si>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</si>
  <si>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</si>
  <si>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</si>
  <si>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</si>
  <si>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</si>
  <si>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</si>
  <si>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</si>
  <si>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</si>
  <si>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</si>
  <si>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</si>
  <si>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</si>
  <si>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</si>
  <si>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</si>
  <si>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</si>
  <si>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</si>
  <si>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</si>
  <si>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</si>
  <si>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</si>
  <si>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</si>
  <si>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</si>
  <si>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</si>
  <si>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</si>
  <si>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</si>
  <si>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</si>
  <si>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</si>
  <si>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</si>
  <si>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</si>
  <si>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</si>
  <si>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</si>
  <si>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</si>
  <si>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</si>
  <si>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</si>
  <si>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</si>
  <si>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</si>
  <si>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</si>
  <si>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</si>
  <si>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</si>
  <si>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</si>
  <si>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</si>
  <si>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</si>
  <si>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</si>
  <si>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</si>
  <si>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</si>
  <si>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</si>
  <si>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</si>
  <si>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</si>
  <si>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</si>
  <si>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</si>
  <si>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</si>
  <si>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</si>
  <si>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</si>
  <si>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</si>
  <si>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</si>
  <si>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</si>
  <si>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</si>
  <si>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</si>
  <si>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</si>
  <si>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</si>
  <si>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</si>
  <si>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</si>
  <si>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</si>
  <si>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</si>
  <si>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</si>
  <si>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</si>
  <si>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</si>
  <si>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</si>
  <si>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</si>
  <si>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</si>
  <si>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</si>
  <si>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</si>
  <si>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</si>
  <si>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</si>
  <si>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</si>
  <si>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</si>
  <si>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</si>
  <si>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</si>
  <si>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</si>
  <si>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</si>
  <si>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</si>
  <si>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</si>
  <si>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</si>
  <si>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</si>
  <si>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</si>
  <si>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</si>
  <si>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</si>
  <si>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</si>
  <si>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</si>
  <si>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</si>
  <si>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</si>
  <si>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</si>
  <si>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</si>
  <si>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</si>
  <si>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</si>
  <si>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</si>
  <si>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</si>
  <si>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</si>
  <si>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</si>
  <si>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</si>
  <si>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</si>
  <si>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</si>
  <si>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</si>
  <si>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</si>
  <si>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</si>
  <si>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</si>
  <si>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</si>
  <si>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</si>
  <si>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</si>
  <si>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</si>
  <si>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</si>
  <si>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</si>
  <si>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</si>
  <si>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</si>
  <si>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</si>
  <si>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</si>
  <si>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</si>
  <si>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</si>
  <si>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</si>
  <si>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</si>
  <si>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</si>
  <si>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</si>
  <si>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</si>
  <si>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</si>
  <si>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</si>
  <si>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</si>
  <si>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</si>
  <si>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</si>
  <si>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</si>
  <si>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</si>
  <si>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</si>
  <si>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</si>
  <si>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</si>
  <si>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</si>
  <si>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</si>
  <si>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</si>
  <si>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</si>
  <si>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</si>
  <si>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</si>
  <si>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</si>
  <si>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</si>
  <si>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</si>
  <si>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</si>
  <si>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</si>
  <si>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</si>
  <si>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</si>
  <si>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</si>
  <si>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</si>
  <si>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</si>
  <si>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</si>
  <si>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</si>
  <si>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</si>
  <si>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</si>
  <si>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</si>
  <si>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</si>
  <si>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</si>
  <si>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</si>
  <si>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</si>
  <si>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</si>
  <si>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</si>
  <si>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</si>
  <si>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</si>
  <si>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</si>
  <si>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</si>
  <si>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</si>
  <si>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</si>
  <si>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</si>
  <si>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</si>
  <si>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</si>
  <si>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</si>
  <si>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</si>
  <si>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</si>
  <si>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</si>
  <si>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</si>
  <si>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</si>
  <si>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</si>
  <si>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</si>
  <si>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</si>
  <si>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</si>
  <si>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</si>
  <si>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</si>
  <si>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</si>
  <si>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</si>
  <si>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</si>
  <si>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</si>
  <si>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</si>
  <si>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</si>
  <si>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</si>
  <si>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</si>
  <si>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</si>
  <si>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</si>
  <si>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</si>
  <si>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</si>
  <si>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</si>
  <si>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</si>
  <si>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</si>
  <si>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</si>
  <si>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</si>
  <si>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</si>
  <si>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</si>
  <si>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</si>
  <si>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</si>
  <si>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</si>
  <si>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</si>
  <si>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</si>
  <si>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</si>
  <si>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</si>
  <si>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</si>
  <si>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</si>
  <si>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</si>
  <si>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</si>
  <si>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</si>
  <si>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</si>
  <si>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</si>
  <si>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</si>
  <si>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</si>
  <si>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</si>
  <si>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</si>
  <si>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</si>
  <si>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</si>
  <si>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</si>
  <si>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</si>
  <si>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</si>
  <si>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</si>
  <si>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</si>
  <si>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</si>
  <si>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</si>
  <si>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</si>
  <si>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</si>
  <si>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</si>
  <si>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</si>
  <si>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</si>
  <si>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</si>
  <si>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</si>
  <si>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</si>
  <si>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</si>
  <si>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</si>
  <si>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</si>
  <si>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</si>
  <si>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</si>
  <si>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</si>
  <si>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</si>
  <si>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</si>
  <si>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</si>
  <si>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</si>
  <si>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</si>
  <si>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</si>
  <si>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</si>
  <si>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</si>
  <si>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</si>
  <si>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</si>
  <si>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</si>
  <si>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</si>
  <si>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</si>
  <si>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</si>
  <si>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</si>
  <si>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</si>
  <si>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</si>
  <si>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</si>
  <si>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</si>
  <si>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</si>
  <si>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</si>
  <si>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</si>
  <si>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</si>
  <si>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</si>
  <si>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</si>
  <si>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</si>
  <si>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</si>
  <si>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</si>
  <si>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</si>
  <si>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</si>
  <si>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</si>
  <si>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</si>
  <si>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</si>
  <si>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</si>
  <si>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</si>
  <si>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</si>
  <si>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</si>
  <si>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</si>
  <si>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</si>
  <si>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</si>
  <si>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</si>
  <si>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</si>
  <si>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</si>
  <si>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</si>
  <si>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</si>
  <si>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</si>
  <si>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</si>
  <si>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</si>
  <si>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</si>
  <si>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</si>
  <si>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</si>
  <si>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</si>
  <si>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</si>
  <si>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</si>
  <si>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</si>
  <si>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</si>
  <si>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</si>
  <si>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</si>
  <si>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</si>
  <si>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</si>
  <si>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</si>
  <si>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</si>
  <si>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</si>
  <si>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</si>
  <si>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</si>
  <si>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</si>
  <si>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</si>
  <si>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</si>
  <si>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</si>
  <si>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</si>
  <si>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</si>
  <si>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</si>
  <si>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</si>
  <si>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</si>
  <si>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</si>
  <si>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</si>
  <si>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</si>
  <si>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</si>
  <si>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</si>
  <si>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</si>
  <si>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</si>
  <si>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</si>
  <si>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</si>
  <si>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</si>
  <si>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</si>
  <si>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</si>
  <si>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</si>
  <si>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</si>
  <si>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</si>
  <si>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</si>
  <si>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</si>
  <si>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</si>
  <si>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</si>
  <si>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</si>
  <si>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</si>
  <si>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</si>
  <si>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</si>
  <si>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</si>
  <si>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</si>
  <si>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</si>
  <si>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</si>
  <si>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</si>
  <si>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</si>
  <si>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</si>
  <si>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</si>
  <si>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</si>
  <si>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</si>
  <si>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</si>
  <si>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</si>
  <si>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</si>
  <si>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</si>
  <si>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</si>
  <si>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</si>
  <si>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</si>
  <si>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</si>
  <si>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</si>
  <si>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</si>
  <si>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</si>
  <si>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</si>
  <si>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</si>
  <si>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</si>
  <si>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</si>
  <si>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</si>
  <si>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</si>
  <si>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</si>
  <si>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</si>
  <si>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</si>
  <si>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</si>
  <si>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</si>
  <si>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</si>
  <si>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</si>
  <si>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</si>
  <si>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</si>
  <si>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</si>
  <si>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</si>
  <si>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</si>
  <si>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</si>
  <si>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</si>
  <si>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</si>
  <si>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</si>
  <si>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</si>
  <si>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</si>
  <si>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</si>
  <si>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</si>
  <si>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</si>
  <si>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</si>
  <si>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</si>
  <si>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</si>
  <si>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</si>
  <si>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</si>
  <si>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</si>
  <si>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</si>
  <si>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</si>
  <si>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</si>
  <si>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</si>
  <si>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</si>
  <si>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</si>
  <si>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</si>
  <si>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</si>
  <si>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</si>
  <si>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</si>
  <si>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</si>
  <si>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</si>
  <si>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</si>
  <si>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</si>
  <si>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</si>
  <si>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</si>
  <si>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</si>
  <si>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</si>
  <si>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</si>
  <si>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</si>
  <si>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</si>
  <si>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</si>
  <si>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</si>
  <si>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</si>
  <si>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</si>
  <si>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</si>
  <si>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</si>
  <si>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</si>
  <si>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</si>
  <si>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</si>
  <si>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</si>
  <si>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</si>
  <si>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</si>
  <si>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</si>
  <si>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</si>
  <si>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</si>
  <si>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</si>
  <si>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</si>
  <si>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</si>
  <si>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</si>
  <si>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</si>
  <si>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</si>
  <si>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</si>
  <si>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</si>
  <si>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</si>
  <si>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</si>
  <si>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</si>
  <si>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</si>
  <si>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</si>
  <si>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</si>
  <si>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</si>
  <si>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</si>
  <si>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</si>
  <si>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</si>
  <si>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</si>
  <si>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</si>
  <si>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</si>
  <si>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</si>
  <si>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</si>
  <si>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</si>
  <si>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</si>
  <si>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</si>
  <si>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</si>
  <si>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</si>
  <si>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</si>
  <si>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</si>
  <si>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</si>
  <si>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</si>
  <si>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</si>
  <si>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</si>
  <si>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</si>
  <si>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</si>
  <si>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</si>
  <si>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</si>
  <si>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</si>
  <si>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</si>
  <si>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</si>
  <si>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</si>
  <si>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</si>
  <si>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</si>
  <si>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</si>
  <si>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</si>
  <si>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</si>
  <si>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</si>
  <si>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</si>
  <si>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</si>
  <si>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</si>
  <si>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</si>
  <si>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</si>
  <si>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</si>
  <si>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</si>
  <si>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</si>
  <si>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</si>
  <si>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</si>
  <si>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</si>
  <si>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</si>
  <si>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</si>
  <si>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</si>
  <si>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</si>
  <si>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</si>
  <si>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</si>
  <si>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</si>
  <si>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</si>
  <si>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</si>
  <si>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</si>
  <si>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</si>
  <si>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</si>
  <si>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</si>
  <si>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</si>
  <si>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</si>
  <si>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</si>
  <si>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</si>
  <si>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</si>
  <si>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</si>
  <si>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</si>
  <si>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</si>
  <si>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</si>
  <si>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</si>
  <si>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</si>
  <si>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</si>
  <si>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</si>
  <si>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</si>
  <si>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</si>
  <si>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</si>
  <si>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</si>
  <si>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</si>
  <si>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</si>
  <si>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</si>
  <si>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</si>
  <si>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</si>
  <si>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</si>
  <si>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</si>
  <si>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</si>
  <si>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</si>
  <si>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</si>
  <si>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</si>
  <si>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</si>
  <si>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</si>
  <si>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</si>
  <si>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</si>
  <si>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</si>
  <si>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</si>
  <si>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</si>
  <si>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</si>
  <si>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</si>
  <si>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</si>
  <si>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</si>
  <si>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</si>
  <si>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</si>
  <si>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</si>
  <si>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</si>
  <si>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</si>
  <si>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</si>
  <si>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</si>
  <si>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</si>
  <si>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</si>
  <si>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</si>
  <si>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</si>
  <si>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</si>
  <si>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</si>
  <si>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</si>
  <si>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</si>
  <si>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</si>
  <si>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</si>
  <si>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</si>
  <si>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</si>
  <si>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</si>
  <si>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</si>
  <si>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</si>
  <si>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</si>
  <si>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</si>
  <si>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</si>
  <si>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</si>
  <si>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</si>
  <si>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</si>
  <si>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</si>
  <si>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</si>
  <si>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</si>
  <si>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</si>
  <si>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</si>
  <si>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</si>
  <si>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</si>
  <si>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</si>
  <si>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</si>
  <si>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</si>
  <si>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</si>
  <si>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</si>
  <si>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</si>
  <si>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</si>
  <si>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</si>
  <si>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</si>
  <si>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</si>
  <si>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</si>
  <si>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</si>
  <si>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</si>
  <si>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</si>
  <si>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</si>
  <si>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</si>
  <si>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</si>
  <si>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</si>
  <si>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</si>
  <si>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</si>
  <si>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</si>
  <si>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</si>
  <si>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</si>
  <si>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</si>
  <si>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</si>
  <si>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</si>
  <si>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</si>
  <si>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</si>
  <si>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</si>
  <si>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</si>
  <si>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</si>
  <si>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</si>
  <si>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</si>
  <si>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</si>
  <si>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</si>
  <si>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</si>
  <si>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</si>
  <si>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</si>
  <si>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</si>
  <si>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</si>
  <si>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</si>
  <si>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</si>
  <si>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</si>
  <si>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</si>
  <si>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</si>
  <si>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</si>
  <si>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</si>
  <si>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</si>
  <si>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</si>
  <si>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</si>
  <si>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</si>
  <si>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</si>
  <si>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</si>
  <si>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</si>
  <si>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</si>
  <si>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</si>
  <si>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</si>
  <si>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</si>
  <si>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</si>
  <si>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</si>
  <si>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</si>
  <si>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</si>
  <si>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</si>
  <si>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</si>
  <si>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</si>
  <si>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</si>
  <si>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</si>
  <si>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</si>
  <si>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</si>
  <si>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</si>
  <si>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</si>
  <si>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</si>
  <si>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</si>
  <si>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</si>
  <si>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</si>
  <si>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</si>
  <si>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</si>
  <si>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</si>
  <si>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</si>
  <si>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</si>
  <si>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</si>
  <si>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</si>
  <si>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</si>
  <si>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</si>
  <si>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</si>
  <si>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</si>
  <si>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</si>
  <si>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</si>
  <si>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</si>
  <si>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</si>
  <si>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</si>
  <si>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</si>
  <si>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</si>
  <si>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</si>
  <si>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</si>
  <si>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</si>
  <si>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</si>
  <si>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</si>
  <si>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</si>
  <si>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</si>
  <si>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</si>
  <si>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</si>
  <si>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</si>
  <si>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</si>
  <si>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</si>
  <si>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</si>
  <si>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</si>
  <si>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</si>
  <si>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</si>
  <si>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</si>
  <si>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</si>
  <si>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</si>
  <si>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</si>
  <si>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</si>
  <si>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</si>
  <si>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</si>
  <si>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</si>
  <si>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</si>
  <si>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</si>
  <si>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</si>
  <si>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</si>
  <si>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</si>
  <si>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</si>
  <si>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</si>
  <si>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</si>
  <si>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</si>
  <si>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</si>
  <si>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</si>
  <si>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</si>
  <si>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</si>
  <si>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</si>
  <si>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</si>
  <si>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</si>
  <si>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</si>
  <si>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</si>
  <si>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</si>
  <si>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</si>
  <si>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</si>
  <si>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</si>
  <si>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</si>
  <si>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</si>
  <si>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</si>
  <si>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</si>
  <si>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</si>
  <si>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</si>
  <si>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</si>
  <si>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</si>
  <si>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</si>
  <si>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</si>
  <si>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</si>
  <si>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</si>
  <si>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</si>
  <si>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</si>
  <si>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</si>
  <si>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</si>
  <si>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</si>
  <si>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</si>
  <si>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</si>
  <si>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</si>
  <si>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</si>
  <si>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</si>
  <si>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</si>
  <si>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</si>
  <si>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</si>
  <si>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</si>
  <si>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</si>
  <si>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</si>
  <si>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</si>
  <si>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</si>
  <si>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</si>
  <si>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</si>
  <si>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</si>
  <si>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</si>
  <si>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</si>
  <si>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</si>
  <si>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</si>
  <si>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</si>
  <si>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</si>
  <si>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</si>
  <si>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</si>
  <si>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</si>
  <si>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</si>
  <si>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</si>
  <si>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</si>
  <si>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</si>
  <si>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</si>
  <si>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</si>
  <si>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</si>
  <si>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</si>
  <si>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</si>
  <si>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</si>
  <si>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</si>
  <si>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</si>
  <si>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</si>
  <si>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</si>
  <si>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</si>
  <si>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</si>
  <si>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</si>
  <si>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</si>
  <si>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</si>
  <si>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</si>
  <si>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</si>
  <si>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</si>
  <si>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</si>
  <si>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</si>
  <si>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</si>
  <si>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</si>
  <si>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</si>
  <si>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</si>
  <si>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</si>
  <si>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</si>
  <si>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</si>
  <si>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</si>
  <si>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</si>
  <si>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</si>
  <si>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</si>
  <si>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</si>
  <si>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</si>
  <si>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</si>
  <si>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</si>
  <si>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</si>
  <si>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</si>
  <si>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</si>
  <si>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</si>
  <si>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</si>
  <si>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</si>
  <si>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</si>
  <si>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</si>
  <si>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</si>
  <si>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</si>
  <si>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</si>
  <si>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</si>
  <si>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</si>
  <si>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</si>
  <si>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</si>
  <si>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</si>
  <si>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</si>
  <si>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</si>
  <si>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</si>
  <si>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</si>
  <si>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</si>
  <si>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</si>
  <si>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</si>
  <si>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</si>
  <si>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</si>
  <si>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</si>
  <si>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</si>
  <si>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</si>
  <si>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</si>
  <si>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</si>
  <si>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</si>
  <si>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</si>
  <si>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</si>
  <si>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</si>
  <si>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</si>
  <si>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</si>
  <si>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</si>
  <si>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</si>
  <si>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</si>
  <si>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</si>
  <si>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</si>
  <si>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</si>
  <si>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</si>
  <si>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</si>
  <si>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</si>
  <si>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</si>
  <si>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</si>
  <si>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</si>
  <si>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</si>
  <si>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</si>
  <si>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</si>
  <si>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</si>
  <si>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</si>
  <si>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</si>
  <si>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</si>
  <si>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</si>
  <si>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</si>
  <si>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</si>
  <si>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</si>
  <si>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</si>
  <si>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</si>
  <si>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</si>
  <si>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</si>
  <si>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</si>
  <si>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</si>
  <si>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</si>
  <si>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</si>
  <si>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</si>
  <si>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</si>
  <si>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</si>
  <si>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</si>
  <si>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</si>
  <si>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</si>
  <si>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</si>
  <si>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</si>
  <si>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</si>
  <si>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</si>
  <si>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</si>
  <si>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</si>
  <si>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</si>
  <si>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</si>
  <si>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</si>
  <si>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</si>
  <si>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</si>
  <si>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</si>
  <si>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</si>
  <si>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</si>
  <si>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</si>
  <si>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</si>
  <si>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</si>
  <si>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</si>
  <si>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</si>
  <si>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</si>
  <si>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</si>
  <si>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</si>
  <si>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</si>
  <si>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</si>
  <si>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</si>
  <si>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</si>
  <si>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</si>
  <si>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</si>
  <si>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</si>
  <si>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</si>
  <si>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</si>
  <si>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</si>
  <si>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</si>
  <si>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</si>
  <si>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</si>
  <si>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</si>
  <si>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</si>
  <si>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</si>
  <si>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</si>
  <si>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</si>
  <si>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</si>
  <si>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</si>
  <si>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</si>
  <si>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</si>
  <si>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</si>
  <si>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</si>
  <si>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</si>
  <si>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</si>
  <si>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</si>
  <si>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</si>
  <si>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</si>
  <si>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</si>
  <si>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</si>
  <si>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</si>
  <si>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</si>
  <si>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</si>
  <si>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</si>
  <si>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</si>
  <si>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</si>
  <si>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</si>
  <si>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</si>
  <si>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</si>
  <si>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</si>
  <si>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</si>
  <si>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</si>
  <si>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</si>
  <si>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</si>
  <si>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</si>
  <si>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</si>
  <si>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</si>
  <si>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</si>
  <si>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</si>
  <si>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</si>
  <si>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</si>
  <si>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</si>
  <si>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</si>
  <si>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</si>
  <si>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</si>
  <si>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</si>
  <si>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</si>
  <si>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</si>
  <si>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</si>
  <si>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</si>
  <si>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</si>
  <si>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</si>
  <si>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</si>
  <si>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</si>
  <si>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</si>
  <si>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</si>
  <si>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</si>
  <si>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</si>
  <si>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</si>
  <si>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</si>
  <si>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</si>
  <si>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</si>
  <si>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</si>
  <si>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</si>
  <si>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</si>
  <si>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</si>
  <si>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</si>
  <si>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</si>
  <si>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</si>
  <si>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</si>
  <si>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</si>
  <si>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</si>
  <si>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</si>
  <si>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</si>
  <si>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</si>
  <si>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</si>
  <si>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</si>
  <si>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</si>
  <si>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</si>
  <si>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</si>
  <si>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</si>
  <si>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</si>
  <si>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</si>
  <si>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</si>
  <si>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</si>
  <si>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</si>
  <si>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</si>
  <si>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</si>
  <si>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</si>
  <si>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</si>
  <si>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</si>
  <si>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</si>
  <si>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</si>
  <si>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</si>
  <si>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</si>
  <si>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</si>
  <si>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</si>
  <si>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</si>
  <si>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</si>
  <si>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</si>
  <si>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</si>
  <si>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</si>
  <si>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</si>
  <si>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</si>
  <si>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</si>
  <si>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</si>
  <si>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</si>
  <si>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</si>
  <si>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</si>
  <si>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</si>
  <si>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</si>
  <si>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</si>
  <si>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</si>
  <si>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</si>
  <si>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</si>
  <si>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</si>
  <si>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</si>
  <si>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</si>
  <si>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</si>
  <si>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</si>
  <si>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</si>
  <si>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</si>
  <si>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</si>
  <si>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</si>
  <si>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</si>
  <si>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</si>
  <si>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</si>
  <si>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</si>
  <si>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</si>
  <si>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</si>
  <si>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</si>
  <si>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</si>
  <si>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</si>
  <si>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</si>
  <si>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</si>
  <si>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</si>
  <si>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</si>
  <si>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</si>
  <si>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</si>
  <si>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</si>
  <si>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</si>
  <si>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</si>
  <si>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</si>
  <si>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</si>
  <si>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</si>
  <si>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</si>
  <si>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</si>
  <si>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</si>
  <si>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</si>
  <si>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</si>
  <si>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</si>
  <si>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</si>
  <si>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</si>
  <si>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</si>
  <si>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</si>
  <si>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</si>
  <si>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</si>
  <si>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</si>
  <si>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</si>
  <si>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</si>
  <si>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</si>
  <si>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</si>
  <si>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</si>
  <si>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</si>
  <si>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</si>
  <si>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</si>
  <si>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</si>
  <si>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</si>
  <si>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</si>
  <si>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</si>
  <si>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</si>
  <si>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</si>
  <si>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</si>
  <si>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</si>
  <si>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</si>
  <si>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</si>
  <si>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</si>
  <si>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</si>
  <si>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</si>
  <si>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</si>
  <si>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</si>
  <si>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</si>
  <si>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</si>
  <si>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</si>
  <si>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</si>
  <si>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</si>
  <si>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</si>
  <si>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</si>
  <si>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</si>
  <si>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</si>
  <si>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</si>
  <si>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</si>
  <si>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</si>
  <si>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</si>
  <si>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</si>
  <si>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</si>
  <si>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</si>
  <si>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</si>
  <si>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</si>
  <si>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</si>
  <si>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</si>
  <si>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</si>
  <si>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</si>
  <si>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</si>
  <si>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</si>
  <si>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</si>
  <si>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</si>
  <si>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</si>
  <si>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</si>
  <si>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</si>
  <si>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</si>
  <si>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</si>
  <si>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</si>
  <si>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</si>
  <si>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</si>
  <si>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</si>
  <si>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</si>
  <si>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</si>
  <si>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</si>
  <si>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</si>
  <si>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</si>
  <si>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</si>
  <si>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</si>
  <si>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</si>
  <si>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</si>
  <si>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</si>
  <si>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</si>
  <si>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</si>
  <si>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</si>
  <si>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</si>
  <si>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</si>
  <si>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</si>
  <si>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</si>
  <si>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</si>
  <si>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</si>
  <si>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</si>
  <si>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</si>
  <si>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</si>
  <si>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</si>
  <si>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</si>
  <si>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</si>
  <si>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</si>
  <si>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</si>
  <si>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</si>
  <si>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</si>
  <si>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</si>
  <si>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</si>
  <si>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</si>
  <si>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</si>
  <si>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</si>
  <si>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</si>
  <si>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</si>
  <si>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</si>
  <si>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</si>
  <si>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</si>
  <si>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</si>
  <si>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</si>
  <si>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</si>
  <si>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</si>
  <si>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</si>
  <si>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</si>
  <si>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</si>
  <si>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</si>
  <si>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</si>
  <si>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</si>
  <si>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</si>
  <si>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</si>
  <si>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</si>
  <si>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</si>
  <si>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</si>
  <si>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</si>
  <si>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</si>
  <si>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</si>
  <si>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</si>
  <si>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</si>
  <si>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</si>
  <si>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</si>
  <si>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</si>
  <si>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</si>
  <si>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</si>
  <si>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</si>
  <si>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</si>
  <si>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</si>
  <si>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</si>
  <si>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</si>
  <si>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</si>
  <si>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</si>
  <si>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</si>
  <si>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</si>
  <si>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</si>
  <si>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</si>
  <si>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</si>
  <si>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</si>
  <si>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</si>
  <si>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</si>
  <si>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</si>
  <si>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</si>
  <si>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</si>
  <si>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</si>
  <si>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</si>
  <si>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</si>
  <si>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</si>
  <si>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</si>
  <si>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</si>
  <si>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</si>
  <si>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</si>
  <si>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</si>
  <si>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</si>
  <si>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</si>
  <si>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</si>
  <si>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</si>
  <si>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</si>
  <si>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</si>
  <si>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</si>
  <si>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</si>
  <si>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</si>
  <si>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</si>
  <si>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</si>
  <si>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</si>
  <si>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</si>
  <si>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</si>
  <si>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</si>
  <si>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</si>
  <si>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</si>
  <si>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</si>
  <si>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</si>
  <si>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</si>
  <si>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</si>
  <si>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</si>
  <si>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</si>
  <si>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</si>
  <si>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</si>
  <si>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</si>
  <si>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</si>
  <si>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</si>
  <si>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</si>
  <si>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</si>
  <si>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</si>
  <si>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</si>
  <si>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</si>
  <si>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</si>
  <si>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</si>
  <si>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</si>
  <si>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</si>
  <si>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</si>
  <si>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</si>
  <si>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</si>
  <si>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</si>
  <si>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</si>
  <si>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</si>
  <si>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</si>
  <si>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</si>
  <si>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</si>
  <si>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</si>
  <si>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</si>
  <si>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</si>
  <si>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</si>
  <si>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</si>
  <si>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</si>
  <si>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</si>
  <si>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</si>
  <si>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</si>
  <si>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</si>
  <si>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</si>
  <si>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</si>
  <si>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</si>
  <si>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</si>
  <si>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</si>
  <si>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</si>
  <si>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</si>
  <si>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</si>
  <si>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</si>
  <si>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</si>
  <si>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</si>
  <si>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</si>
  <si>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</si>
  <si>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</si>
  <si>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</si>
  <si>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</si>
  <si>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</si>
  <si>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</si>
  <si>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</si>
  <si>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</si>
  <si>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</si>
  <si>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</si>
  <si>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</si>
  <si>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</si>
  <si>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</si>
  <si>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</si>
  <si>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</si>
  <si>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</si>
  <si>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</si>
  <si>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</si>
  <si>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</si>
  <si>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</si>
  <si>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</si>
  <si>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</si>
  <si>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</si>
  <si>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</si>
  <si>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</si>
  <si>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</si>
  <si>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</si>
  <si>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</si>
  <si>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</si>
  <si>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</si>
  <si>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</si>
  <si>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</si>
  <si>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</si>
  <si>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</si>
  <si>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</si>
  <si>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</si>
  <si>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</si>
  <si>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</si>
  <si>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</si>
  <si>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</si>
  <si>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</si>
  <si>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</si>
  <si>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</si>
  <si>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</si>
  <si>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</si>
  <si>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</si>
  <si>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</si>
  <si>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</si>
  <si>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</si>
  <si>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</si>
  <si>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</si>
  <si>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</si>
  <si>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</si>
  <si>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</si>
  <si>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</si>
  <si>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</si>
  <si>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</si>
  <si>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</si>
  <si>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</si>
  <si>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</si>
  <si>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</si>
  <si>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</si>
  <si>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</si>
  <si>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</si>
  <si>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</si>
  <si>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</si>
  <si>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</si>
  <si>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</si>
  <si>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</si>
  <si>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</si>
  <si>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</si>
  <si>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</si>
  <si>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</si>
  <si>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</si>
  <si>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</si>
  <si>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</si>
  <si>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</si>
  <si>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</si>
  <si>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</si>
  <si>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</si>
  <si>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</si>
  <si>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</si>
  <si>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</si>
  <si>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</si>
  <si>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</si>
  <si>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</si>
  <si>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</si>
  <si>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</si>
  <si>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</si>
  <si>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</si>
  <si>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</si>
  <si>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</si>
  <si>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</si>
  <si>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</si>
  <si>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</si>
  <si>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</si>
  <si>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</si>
  <si>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</si>
  <si>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</si>
  <si>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</si>
  <si>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</si>
  <si>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</si>
  <si>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</si>
  <si>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</si>
  <si>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</si>
  <si>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</si>
  <si>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</si>
  <si>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</si>
  <si>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</si>
  <si>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</si>
  <si>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</si>
  <si>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</si>
  <si>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</si>
  <si>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</si>
  <si>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</si>
  <si>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</si>
  <si>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</si>
  <si>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</si>
  <si>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</si>
  <si>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</si>
  <si>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</si>
  <si>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</si>
  <si>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</si>
  <si>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</si>
  <si>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</si>
  <si>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</si>
  <si>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</si>
  <si>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</si>
  <si>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</si>
  <si>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</si>
  <si>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</si>
  <si>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</si>
  <si>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</si>
  <si>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</si>
  <si>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</si>
  <si>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</si>
  <si>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</si>
  <si>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</si>
  <si>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</si>
  <si>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</si>
  <si>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</si>
  <si>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</si>
  <si>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</si>
  <si>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</si>
  <si>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</si>
  <si>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</si>
  <si>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</si>
  <si>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</si>
  <si>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</si>
  <si>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</si>
  <si>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</si>
  <si>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</si>
  <si>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</si>
  <si>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</si>
  <si>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</si>
  <si>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</si>
  <si>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</si>
  <si>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</si>
  <si>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</si>
  <si>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</si>
  <si>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</si>
  <si>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</si>
  <si>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</si>
  <si>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</si>
  <si>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</si>
  <si>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</si>
  <si>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</si>
  <si>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</si>
  <si>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</si>
  <si>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</si>
  <si>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</si>
  <si>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</si>
  <si>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</si>
  <si>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</si>
  <si>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</si>
  <si>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</si>
  <si>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</si>
  <si>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</si>
  <si>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</si>
  <si>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</si>
  <si>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</si>
  <si>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</si>
  <si>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</si>
  <si>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</si>
  <si>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</si>
  <si>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</si>
  <si>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</si>
  <si>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</si>
  <si>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</si>
  <si>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</si>
  <si>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</si>
  <si>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</si>
  <si>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</si>
  <si>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</si>
  <si>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</si>
  <si>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</si>
  <si>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</si>
  <si>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</si>
  <si>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</si>
  <si>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</si>
  <si>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</si>
  <si>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</si>
  <si>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</si>
  <si>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</si>
  <si>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</si>
  <si>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</si>
  <si>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</si>
  <si>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</si>
  <si>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</si>
  <si>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</si>
  <si>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</si>
  <si>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</si>
  <si>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</si>
  <si>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</si>
  <si>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</si>
  <si>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</si>
  <si>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</si>
  <si>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</si>
  <si>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</si>
  <si>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</si>
  <si>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</si>
  <si>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</si>
  <si>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</si>
  <si>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</si>
  <si>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</si>
  <si>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</si>
  <si>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</si>
  <si>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</si>
  <si>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</si>
  <si>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</si>
  <si>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</si>
  <si>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</si>
  <si>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</si>
  <si>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</si>
  <si>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</si>
  <si>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</si>
  <si>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</si>
  <si>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</si>
  <si>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</si>
  <si>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</si>
  <si>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</si>
  <si>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</si>
  <si>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</si>
  <si>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</si>
  <si>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</si>
  <si>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</si>
  <si>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</si>
  <si>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</si>
  <si>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</si>
  <si>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</si>
  <si>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</si>
  <si>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</si>
  <si>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</si>
  <si>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</si>
  <si>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</si>
  <si>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</si>
  <si>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</si>
  <si>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</si>
  <si>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</si>
  <si>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</si>
  <si>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</si>
  <si>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</si>
  <si>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</si>
  <si>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</si>
  <si>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</si>
  <si>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</si>
  <si>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</si>
  <si>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</si>
  <si>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</si>
  <si>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</si>
  <si>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</si>
  <si>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</si>
  <si>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</si>
  <si>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</si>
  <si>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</si>
  <si>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</si>
  <si>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</si>
  <si>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</si>
  <si>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</si>
  <si>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</si>
  <si>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</si>
  <si>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</si>
  <si>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</si>
  <si>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</si>
  <si>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</si>
  <si>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</si>
  <si>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</si>
  <si>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</si>
  <si>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</si>
  <si>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</si>
  <si>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</si>
  <si>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</si>
  <si>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</si>
  <si>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</si>
  <si>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</si>
  <si>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</si>
  <si>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</si>
  <si>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</si>
  <si>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</si>
  <si>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</si>
  <si>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</si>
  <si>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</si>
  <si>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</si>
  <si>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</si>
  <si>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</si>
  <si>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</si>
  <si>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</si>
  <si>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</si>
  <si>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</si>
  <si>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</si>
  <si>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</si>
  <si>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</si>
  <si>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</si>
  <si>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</si>
  <si>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</si>
  <si>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</si>
  <si>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</si>
  <si>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</si>
  <si>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</si>
  <si>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</si>
  <si>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</si>
  <si>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</si>
  <si>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</si>
  <si>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</si>
  <si>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</si>
  <si>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</si>
  <si>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</si>
  <si>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</si>
  <si>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</si>
  <si>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</si>
  <si>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</si>
  <si>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</si>
  <si>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</si>
  <si>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</si>
  <si>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</si>
  <si>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</si>
  <si>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</si>
  <si>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</si>
  <si>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</si>
  <si>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</si>
  <si>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</si>
  <si>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</si>
  <si>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</si>
  <si>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</si>
  <si>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</si>
  <si>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</si>
  <si>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</si>
  <si>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</si>
  <si>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</si>
  <si>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</si>
  <si>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</si>
  <si>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</si>
  <si>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</si>
  <si>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</si>
  <si>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</si>
  <si>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</si>
  <si>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</si>
  <si>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</si>
  <si>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</si>
  <si>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</si>
  <si>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</si>
  <si>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</si>
  <si>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</si>
  <si>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</si>
  <si>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</si>
  <si>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</si>
  <si>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</si>
  <si>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</si>
  <si>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</si>
  <si>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</si>
  <si>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</si>
  <si>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</si>
  <si>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</si>
  <si>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</si>
  <si>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</si>
  <si>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</si>
  <si>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</si>
  <si>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</si>
  <si>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</si>
  <si>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</si>
  <si>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</si>
  <si>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</si>
  <si>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</si>
  <si>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</si>
  <si>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</si>
  <si>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</si>
  <si>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</si>
  <si>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</si>
  <si>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</si>
  <si>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</si>
  <si>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</si>
  <si>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</si>
  <si>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</si>
  <si>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</si>
  <si>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</si>
  <si>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</si>
  <si>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</si>
  <si>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</si>
  <si>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</si>
  <si>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</si>
  <si>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</si>
  <si>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</si>
  <si>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</si>
  <si>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</si>
  <si>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</si>
  <si>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</si>
  <si>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</si>
  <si>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</si>
  <si>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</si>
  <si>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</si>
  <si>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</si>
  <si>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</si>
  <si>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</si>
  <si>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</si>
  <si>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</si>
  <si>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</si>
  <si>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</si>
  <si>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</si>
  <si>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</si>
  <si>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</si>
  <si>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</si>
  <si>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</si>
  <si>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</si>
  <si>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</si>
  <si>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</si>
  <si>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</si>
  <si>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</si>
  <si>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</si>
  <si>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</si>
  <si>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</si>
  <si>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</si>
  <si>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</si>
  <si>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</si>
  <si>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</si>
  <si>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</si>
  <si>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</si>
  <si>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</si>
  <si>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</si>
  <si>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</si>
  <si>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</si>
  <si>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</si>
  <si>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</si>
  <si>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</si>
  <si>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</si>
  <si>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</si>
  <si>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</si>
  <si>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</si>
  <si>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</si>
  <si>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</si>
  <si>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</si>
  <si>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</si>
  <si>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</si>
  <si>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</si>
  <si>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</si>
  <si>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</si>
  <si>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</si>
  <si>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</si>
  <si>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</si>
  <si>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</si>
  <si>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</si>
  <si>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</si>
  <si>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</si>
  <si>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</si>
  <si>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</si>
  <si>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</si>
  <si>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</si>
  <si>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</si>
  <si>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</si>
  <si>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</si>
  <si>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</si>
  <si>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</si>
  <si>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</si>
  <si>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</si>
  <si>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</si>
  <si>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</si>
  <si>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</si>
  <si>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</si>
  <si>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</si>
  <si>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</si>
  <si>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</si>
  <si>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</si>
  <si>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</si>
  <si>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</si>
  <si>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</si>
  <si>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</si>
  <si>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</si>
  <si>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</si>
  <si>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</si>
  <si>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</si>
  <si>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</si>
  <si>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</si>
  <si>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</si>
  <si>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</si>
  <si>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</si>
  <si>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</si>
  <si>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</si>
  <si>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</si>
  <si>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</si>
  <si>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</si>
  <si>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</si>
  <si>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</si>
  <si>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</si>
  <si>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</si>
  <si>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</si>
  <si>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</si>
  <si>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</si>
  <si>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</si>
  <si>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</si>
  <si>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</si>
  <si>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</si>
  <si>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</si>
  <si>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</si>
  <si>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</si>
  <si>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</si>
  <si>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</si>
  <si>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</si>
  <si>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</si>
  <si>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</si>
  <si>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</si>
  <si>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</si>
  <si>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</si>
  <si>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</si>
  <si>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</si>
  <si>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</si>
  <si>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</si>
  <si>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</si>
  <si>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</si>
  <si>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</si>
  <si>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</si>
  <si>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</si>
  <si>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</si>
  <si>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</si>
  <si>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</si>
  <si>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</si>
  <si>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</si>
  <si>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</si>
  <si>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</si>
  <si>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</si>
  <si>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</si>
  <si>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</si>
  <si>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</si>
  <si>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</si>
  <si>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</si>
  <si>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</si>
  <si>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</si>
  <si>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</si>
  <si>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</si>
  <si>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</si>
  <si>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</si>
  <si>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</si>
  <si>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</si>
  <si>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</si>
  <si>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</si>
  <si>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</si>
  <si>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</si>
  <si>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</si>
  <si>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</si>
  <si>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</si>
  <si>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</si>
  <si>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</si>
  <si>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</si>
  <si>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</si>
  <si>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</si>
  <si>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</si>
  <si>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</si>
  <si>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</si>
  <si>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</si>
  <si>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</si>
  <si>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</si>
  <si>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</si>
  <si>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</si>
  <si>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</si>
  <si>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</si>
  <si>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</si>
  <si>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</si>
  <si>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</si>
  <si>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</si>
  <si>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</si>
  <si>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</si>
  <si>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</si>
  <si>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</si>
  <si>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</si>
  <si>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</si>
  <si>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</si>
  <si>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</si>
  <si>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</si>
  <si>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</si>
  <si>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</si>
  <si>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</si>
  <si>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</si>
  <si>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</si>
  <si>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</si>
  <si>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</si>
  <si>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</si>
  <si>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</si>
  <si>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</si>
  <si>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</si>
  <si>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</si>
  <si>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</si>
  <si>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</si>
  <si>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</si>
  <si>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</si>
  <si>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</si>
  <si>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</si>
  <si>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</si>
  <si>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</si>
  <si>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</si>
  <si>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</si>
  <si>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</si>
  <si>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</si>
  <si>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</si>
  <si>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</si>
  <si>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</si>
  <si>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</si>
  <si>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</si>
  <si>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</si>
  <si>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</si>
  <si>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</si>
  <si>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</si>
  <si>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</si>
  <si>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</si>
  <si>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</si>
  <si>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</si>
  <si>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</si>
  <si>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</si>
  <si>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</si>
  <si>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</si>
  <si>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</si>
  <si>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</si>
  <si>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</si>
  <si>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</si>
  <si>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</si>
  <si>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</si>
  <si>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</si>
  <si>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</si>
  <si>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</si>
  <si>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</si>
  <si>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</si>
  <si>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</si>
  <si>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</si>
  <si>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</si>
  <si>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</si>
  <si>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</si>
  <si>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</si>
  <si>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</si>
  <si>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</si>
  <si>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</si>
  <si>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</si>
  <si>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</si>
  <si>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</si>
  <si>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</si>
  <si>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</si>
  <si>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</si>
  <si>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</si>
  <si>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</si>
  <si>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</si>
  <si>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</si>
  <si>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</si>
  <si>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</si>
  <si>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</si>
  <si>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</si>
  <si>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</si>
  <si>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</si>
  <si>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</si>
  <si>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</si>
  <si>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</si>
  <si>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</si>
  <si>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</si>
  <si>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</si>
  <si>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</si>
  <si>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</si>
  <si>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</si>
  <si>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</si>
  <si>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</si>
  <si>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</si>
  <si>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</si>
  <si>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</si>
  <si>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</si>
  <si>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</si>
  <si>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</si>
  <si>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</si>
  <si>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</si>
  <si>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</si>
  <si>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</si>
  <si>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</si>
  <si>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</si>
  <si>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</si>
  <si>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</si>
  <si>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</si>
  <si>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</si>
  <si>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</si>
  <si>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</si>
  <si>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</si>
  <si>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</si>
  <si>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</si>
  <si>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</si>
  <si>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</si>
  <si>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</si>
  <si>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</si>
  <si>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</si>
  <si>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</si>
  <si>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</si>
  <si>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</si>
  <si>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</si>
  <si>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</si>
  <si>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</si>
  <si>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</si>
  <si>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</si>
  <si>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</si>
  <si>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</si>
  <si>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</si>
  <si>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</si>
  <si>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</si>
  <si>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</si>
  <si>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</si>
  <si>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</si>
  <si>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</si>
  <si>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</si>
  <si>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</si>
  <si>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</si>
  <si>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</si>
  <si>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</si>
  <si>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</si>
  <si>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</si>
  <si>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</si>
  <si>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</si>
  <si>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</si>
  <si>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</si>
  <si>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</si>
  <si>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</si>
  <si>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</si>
  <si>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</si>
  <si>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</si>
  <si>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</si>
  <si>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</si>
  <si>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</si>
  <si>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</si>
  <si>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</si>
  <si>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</si>
  <si>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</si>
  <si>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</si>
  <si>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</si>
  <si>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</si>
  <si>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</si>
  <si>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</si>
  <si>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</si>
  <si>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</si>
  <si>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</si>
  <si>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</si>
  <si>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</si>
  <si>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</si>
  <si>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</si>
  <si>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</si>
  <si>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</si>
  <si>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</si>
  <si>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</si>
  <si>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</si>
  <si>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</si>
  <si>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</si>
  <si>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</si>
  <si>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</si>
  <si>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</si>
  <si>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</si>
  <si>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</si>
  <si>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</si>
  <si>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</si>
  <si>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</si>
  <si>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</si>
  <si>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</si>
  <si>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</si>
  <si>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</si>
  <si>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</si>
  <si>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</si>
  <si>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</si>
  <si>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</si>
  <si>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</si>
  <si>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</si>
  <si>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</si>
  <si>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</si>
  <si>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</si>
  <si>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</si>
  <si>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</si>
  <si>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</si>
  <si>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</si>
  <si>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</si>
  <si>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</si>
  <si>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</si>
  <si>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</si>
  <si>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</si>
  <si>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</si>
  <si>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</si>
  <si>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</si>
  <si>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</si>
  <si>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</si>
  <si>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</si>
  <si>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</si>
  <si>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</si>
  <si>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</si>
  <si>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</si>
  <si>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</si>
  <si>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</si>
  <si>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</si>
  <si>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</si>
  <si>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</si>
  <si>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</si>
  <si>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</si>
  <si>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</si>
  <si>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</si>
  <si>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</si>
  <si>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</si>
  <si>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</si>
  <si>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</si>
  <si>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</si>
  <si>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</si>
  <si>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</si>
  <si>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</si>
  <si>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</si>
  <si>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</si>
  <si>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</si>
  <si>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</si>
  <si>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</si>
  <si>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</si>
  <si>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</si>
  <si>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</si>
  <si>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</si>
  <si>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</si>
  <si>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</si>
  <si>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</si>
  <si>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</si>
  <si>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</si>
  <si>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</si>
  <si>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</si>
  <si>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</si>
  <si>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</si>
  <si>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</si>
  <si>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</si>
  <si>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</si>
  <si>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</si>
  <si>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</si>
  <si>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</si>
  <si>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</si>
  <si>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</si>
  <si>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</si>
  <si>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</si>
  <si>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</si>
  <si>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</si>
  <si>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</si>
  <si>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</si>
  <si>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</si>
  <si>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</si>
  <si>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</si>
  <si>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</si>
  <si>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</si>
  <si>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</si>
  <si>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</si>
  <si>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</si>
  <si>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</si>
  <si>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</si>
  <si>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</si>
  <si>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</si>
  <si>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</si>
  <si>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</si>
  <si>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</si>
  <si>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</si>
  <si>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</si>
  <si>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</si>
  <si>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</si>
  <si>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</si>
  <si>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</si>
  <si>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</si>
  <si>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</si>
  <si>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</si>
  <si>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</si>
  <si>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</si>
  <si>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</si>
  <si>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</si>
  <si>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</si>
  <si>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</si>
  <si>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</si>
  <si>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</si>
  <si>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</si>
  <si>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</si>
  <si>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</si>
  <si>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</si>
  <si>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</si>
  <si>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</si>
  <si>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</si>
  <si>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</si>
  <si>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</si>
  <si>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</si>
  <si>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</si>
  <si>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</si>
  <si>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</si>
  <si>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</si>
  <si>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</si>
  <si>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</si>
  <si>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</si>
  <si>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</si>
  <si>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</si>
  <si>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</si>
  <si>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</si>
  <si>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</si>
  <si>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</si>
  <si>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</si>
  <si>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</si>
  <si>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</si>
  <si>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</si>
  <si>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</si>
  <si>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</si>
  <si>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</si>
  <si>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</si>
  <si>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</si>
  <si>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</si>
  <si>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</si>
  <si>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</si>
  <si>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</si>
  <si>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</si>
  <si>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</si>
  <si>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</si>
  <si>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</si>
  <si>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</si>
  <si>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</si>
  <si>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</si>
  <si>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</si>
  <si>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</si>
  <si>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</si>
  <si>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</si>
  <si>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</si>
  <si>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</si>
  <si>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</si>
  <si>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</si>
  <si>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</si>
  <si>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</si>
  <si>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</si>
  <si>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</si>
  <si>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</si>
  <si>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</si>
  <si>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</si>
  <si>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</si>
  <si>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</si>
  <si>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</si>
  <si>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</si>
  <si>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</si>
  <si>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</si>
  <si>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</si>
  <si>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</si>
  <si>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</si>
  <si>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</si>
  <si>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</si>
  <si>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</si>
  <si>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</si>
  <si>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</si>
  <si>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</si>
  <si>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</si>
  <si>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</si>
  <si>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</si>
  <si>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</si>
  <si>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</si>
  <si>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</si>
  <si>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</si>
  <si>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</si>
  <si>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</si>
  <si>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</si>
  <si>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</si>
  <si>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</si>
  <si>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</si>
  <si>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</si>
  <si>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</si>
  <si>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</si>
  <si>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</si>
  <si>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</si>
  <si>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</si>
  <si>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</si>
  <si>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</si>
  <si>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</si>
  <si>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</si>
  <si>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</si>
  <si>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</si>
  <si>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</si>
  <si>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</si>
  <si>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</si>
  <si>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</si>
  <si>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</si>
  <si>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</si>
  <si>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</si>
  <si>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</si>
  <si>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</si>
  <si>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</si>
  <si>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</si>
  <si>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</si>
  <si>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</si>
  <si>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</si>
  <si>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</si>
  <si>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</si>
  <si>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</si>
  <si>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</si>
  <si>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</si>
  <si>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</si>
  <si>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</si>
  <si>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</si>
  <si>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</si>
  <si>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</si>
  <si>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</si>
  <si>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</si>
  <si>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</si>
  <si>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</si>
  <si>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</si>
  <si>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</si>
  <si>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</si>
  <si>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</si>
  <si>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</si>
  <si>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</si>
  <si>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</si>
  <si>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</si>
  <si>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</si>
  <si>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</si>
  <si>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</si>
  <si>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</si>
  <si>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</si>
  <si>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</si>
  <si>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</si>
  <si>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</si>
  <si>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</si>
  <si>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</si>
  <si>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</si>
  <si>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</si>
  <si>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</si>
  <si>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</si>
  <si>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</si>
  <si>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</si>
  <si>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</si>
  <si>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</si>
  <si>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</si>
  <si>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</si>
  <si>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</si>
  <si>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</si>
  <si>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</si>
  <si>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</si>
  <si>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</si>
  <si>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</si>
  <si>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</si>
  <si>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</si>
  <si>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</si>
  <si>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</si>
  <si>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</si>
  <si>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</si>
  <si>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</si>
  <si>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</si>
  <si>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</si>
  <si>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</si>
  <si>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</si>
  <si>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</si>
  <si>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</si>
  <si>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</si>
  <si>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</si>
  <si>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</si>
  <si>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</si>
  <si>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</si>
  <si>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</si>
  <si>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</si>
  <si>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</si>
  <si>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</si>
  <si>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</si>
  <si>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</si>
  <si>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</si>
  <si>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</si>
  <si>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</si>
  <si>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</si>
  <si>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</si>
  <si>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</si>
  <si>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</si>
  <si>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</si>
  <si>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</si>
  <si>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</si>
  <si>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</si>
  <si>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</si>
  <si>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</si>
  <si>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</si>
  <si>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</si>
  <si>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</si>
  <si>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</si>
  <si>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</si>
  <si>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</si>
  <si>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</si>
  <si>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</si>
  <si>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</si>
  <si>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</si>
  <si>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</si>
  <si>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</si>
  <si>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</si>
  <si>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</si>
  <si>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</si>
  <si>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</si>
  <si>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</si>
  <si>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</si>
  <si>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</si>
  <si>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</si>
  <si>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</si>
  <si>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</si>
  <si>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</si>
  <si>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</si>
  <si>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</si>
  <si>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</si>
  <si>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</si>
  <si>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</si>
  <si>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</si>
  <si>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</si>
  <si>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</si>
  <si>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</si>
  <si>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</si>
  <si>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</si>
  <si>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</si>
  <si>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</si>
  <si>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</si>
  <si>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</si>
  <si>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</si>
  <si>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</si>
  <si>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</si>
  <si>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</si>
  <si>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</si>
  <si>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</si>
  <si>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</si>
  <si>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</si>
  <si>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</si>
  <si>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</si>
  <si>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</si>
  <si>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</si>
  <si>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</si>
  <si>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</si>
  <si>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</si>
  <si>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</si>
  <si>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</si>
  <si>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</si>
  <si>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</si>
  <si>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</si>
  <si>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</si>
  <si>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</si>
  <si>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</si>
  <si>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</si>
  <si>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</si>
  <si>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</si>
  <si>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</si>
  <si>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</si>
  <si>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</si>
  <si>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</si>
  <si>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</si>
  <si>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</si>
  <si>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</si>
  <si>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</si>
  <si>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</si>
  <si>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</si>
  <si>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</si>
  <si>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</si>
  <si>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</si>
  <si>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</si>
  <si>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</si>
  <si>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</si>
  <si>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</si>
  <si>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</si>
  <si>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</si>
  <si>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</si>
  <si>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</si>
  <si>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</si>
  <si>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</si>
  <si>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</si>
  <si>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</si>
  <si>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</si>
  <si>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</si>
  <si>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</si>
  <si>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</si>
  <si>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</si>
  <si>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</si>
  <si>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</si>
  <si>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</si>
  <si>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</si>
  <si>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</si>
  <si>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</si>
  <si>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</si>
  <si>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</si>
  <si>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</si>
  <si>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</si>
  <si>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</si>
  <si>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</si>
  <si>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</si>
  <si>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</si>
  <si>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</si>
  <si>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</si>
  <si>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</si>
  <si>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</si>
  <si>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</si>
  <si>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</si>
  <si>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</si>
  <si>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</si>
  <si>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</si>
  <si>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</si>
  <si>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</si>
  <si>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</si>
  <si>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</si>
  <si>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</si>
  <si>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</si>
  <si>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</si>
  <si>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</si>
  <si>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</si>
  <si>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</si>
  <si>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</si>
  <si>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</si>
  <si>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</si>
  <si>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</si>
  <si>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</si>
  <si>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</si>
  <si>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</si>
  <si>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</si>
  <si>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</si>
  <si>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</si>
  <si>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</si>
  <si>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</si>
  <si>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</si>
  <si>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</si>
  <si>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</si>
  <si>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</si>
  <si>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</si>
  <si>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</si>
  <si>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</si>
  <si>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</si>
  <si>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</si>
  <si>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</si>
  <si>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</si>
  <si>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</si>
  <si>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</si>
  <si>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</si>
  <si>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</si>
  <si>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</si>
  <si>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</si>
  <si>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</si>
  <si>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</si>
  <si>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</si>
  <si>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</si>
  <si>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</si>
  <si>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</si>
  <si>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</si>
  <si>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</si>
  <si>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</si>
  <si>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</si>
  <si>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</si>
  <si>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</si>
  <si>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</si>
  <si>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</si>
  <si>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</si>
  <si>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</si>
  <si>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</si>
  <si>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</si>
  <si>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</si>
  <si>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</si>
  <si>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</si>
  <si>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</si>
  <si>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</si>
  <si>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</si>
  <si>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</si>
  <si>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</si>
  <si>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</si>
  <si>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</si>
  <si>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</si>
  <si>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</si>
  <si>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</si>
  <si>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</si>
  <si>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</si>
  <si>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</si>
  <si>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</si>
  <si>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</si>
  <si>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</si>
  <si>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</si>
  <si>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</si>
  <si>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</si>
  <si>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</si>
  <si>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</si>
  <si>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</si>
  <si>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</si>
  <si>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</si>
  <si>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</si>
  <si>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</si>
  <si>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</si>
  <si>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</si>
  <si>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</si>
  <si>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</si>
  <si>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</si>
  <si>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</si>
  <si>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</si>
  <si>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</si>
  <si>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</si>
  <si>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</si>
  <si>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</si>
  <si>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</si>
  <si>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</si>
  <si>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</si>
  <si>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</si>
  <si>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</si>
  <si>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</si>
  <si>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</si>
  <si>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</si>
  <si>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</si>
  <si>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</si>
  <si>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</si>
  <si>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</si>
  <si>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</si>
  <si>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</si>
  <si>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</si>
  <si>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</si>
  <si>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</si>
  <si>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</si>
  <si>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</si>
  <si>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</si>
  <si>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</si>
  <si>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</si>
  <si>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</si>
  <si>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</si>
  <si>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</si>
  <si>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</si>
  <si>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</si>
  <si>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</si>
  <si>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</si>
  <si>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</si>
  <si>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</si>
  <si>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</si>
  <si>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</si>
  <si>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</si>
  <si>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</si>
  <si>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</si>
  <si>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</si>
  <si>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</si>
  <si>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</si>
  <si>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</si>
  <si>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</si>
  <si>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</si>
  <si>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</si>
  <si>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</si>
  <si>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</si>
  <si>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</si>
  <si>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</si>
  <si>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</si>
  <si>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</si>
  <si>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</si>
  <si>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</si>
  <si>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</si>
  <si>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</si>
  <si>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</si>
  <si>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</si>
  <si>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</si>
  <si>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</si>
  <si>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</si>
  <si>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</si>
  <si>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</si>
  <si>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</si>
  <si>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</si>
  <si>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</si>
  <si>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</si>
  <si>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</si>
  <si>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</si>
  <si>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</si>
  <si>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</si>
  <si>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</si>
  <si>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</si>
  <si>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</si>
  <si>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</si>
  <si>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</si>
  <si>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</si>
  <si>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</si>
  <si>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</si>
  <si>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</si>
  <si>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</si>
  <si>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</si>
  <si>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</si>
  <si>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</si>
  <si>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</si>
  <si>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</si>
  <si>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</si>
  <si>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</si>
  <si>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</si>
  <si>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</si>
  <si>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</si>
  <si>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</si>
  <si>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</si>
  <si>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</si>
  <si>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</si>
  <si>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</si>
  <si>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</si>
  <si>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</si>
  <si>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</si>
  <si>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</si>
  <si>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</si>
  <si>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</si>
  <si>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</si>
  <si>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</si>
  <si>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</si>
  <si>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</si>
  <si>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</si>
  <si>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</si>
  <si>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</si>
  <si>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</si>
  <si>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</si>
  <si>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</si>
  <si>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</si>
  <si>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</si>
  <si>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</si>
  <si>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</si>
  <si>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</si>
  <si>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</si>
  <si>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</si>
  <si>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</si>
  <si>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</si>
  <si>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</si>
  <si>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</si>
  <si>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</si>
  <si>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</si>
  <si>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</si>
  <si>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</si>
  <si>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</si>
  <si>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</si>
  <si>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</si>
  <si>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</si>
  <si>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</si>
  <si>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</si>
  <si>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</si>
  <si>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</si>
  <si>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</si>
  <si>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</si>
  <si>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</si>
  <si>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</si>
  <si>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</si>
  <si>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</si>
  <si>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</si>
  <si>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</si>
  <si>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</si>
  <si>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</si>
  <si>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</si>
  <si>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</si>
  <si>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</si>
  <si>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</si>
  <si>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</si>
  <si>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</si>
  <si>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</si>
  <si>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</si>
  <si>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</si>
  <si>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</si>
  <si>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</si>
  <si>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</si>
  <si>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</si>
  <si>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</si>
  <si>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</si>
  <si>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</si>
  <si>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</si>
  <si>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</si>
  <si>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</si>
  <si>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</si>
  <si>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</si>
  <si>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</si>
  <si>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</si>
  <si>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</si>
  <si>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</si>
  <si>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</si>
  <si>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</si>
  <si>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</si>
  <si>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</si>
  <si>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</si>
  <si>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</si>
  <si>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</si>
  <si>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</si>
  <si>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</si>
  <si>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</si>
  <si>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</si>
  <si>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</si>
  <si>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</si>
  <si>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</si>
  <si>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</si>
  <si>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</si>
  <si>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</si>
  <si>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</si>
  <si>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</si>
  <si>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</si>
  <si>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</si>
  <si>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</si>
  <si>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</si>
  <si>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</si>
  <si>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</si>
  <si>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</si>
  <si>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</si>
  <si>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</si>
  <si>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</si>
  <si>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</si>
  <si>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</si>
  <si>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</si>
  <si>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</si>
  <si>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</si>
  <si>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</si>
  <si>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</si>
  <si>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</si>
  <si>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</si>
  <si>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</si>
  <si>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</si>
  <si>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</si>
  <si>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</si>
  <si>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</si>
  <si>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</si>
  <si>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</si>
  <si>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</si>
  <si>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</si>
  <si>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</si>
  <si>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</si>
  <si>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</si>
  <si>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</si>
  <si>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</si>
  <si>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</si>
  <si>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</si>
  <si>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</si>
  <si>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</si>
  <si>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</si>
  <si>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</si>
  <si>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</si>
  <si>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</si>
  <si>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</si>
  <si>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</si>
  <si>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</si>
  <si>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</si>
  <si>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</si>
  <si>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</si>
  <si>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</si>
  <si>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</si>
  <si>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</si>
  <si>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</si>
  <si>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</si>
  <si>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</si>
  <si>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</si>
  <si>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</si>
  <si>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</si>
  <si>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</si>
  <si>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</si>
  <si>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</si>
  <si>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</si>
  <si>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</si>
  <si>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</si>
  <si>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</si>
  <si>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</si>
  <si>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</si>
  <si>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</si>
  <si>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</si>
  <si>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</si>
  <si>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</si>
  <si>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</si>
  <si>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</si>
  <si>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</si>
  <si>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</si>
  <si>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</si>
  <si>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</si>
  <si>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</si>
  <si>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</si>
  <si>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</si>
  <si>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</si>
  <si>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</si>
  <si>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</si>
  <si>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</si>
  <si>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</si>
  <si>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</si>
  <si>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</si>
  <si>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</si>
  <si>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</si>
  <si>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</si>
  <si>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</si>
  <si>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</si>
  <si>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</si>
  <si>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</si>
  <si>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</si>
  <si>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</si>
  <si>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</si>
  <si>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</si>
  <si>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</si>
  <si>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</si>
  <si>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</si>
  <si>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</si>
  <si>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</si>
  <si>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</si>
  <si>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</si>
  <si>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</si>
  <si>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</si>
  <si>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</si>
  <si>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</si>
  <si>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</si>
  <si>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</si>
  <si>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</si>
  <si>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</si>
  <si>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</si>
  <si>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</si>
  <si>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</si>
  <si>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</si>
  <si>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</si>
  <si>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</si>
  <si>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</si>
  <si>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</si>
  <si>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</si>
  <si>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</si>
  <si>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</si>
  <si>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</si>
  <si>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</si>
  <si>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</si>
  <si>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</si>
  <si>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</si>
  <si>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</si>
  <si>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</si>
  <si>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</si>
  <si>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</si>
  <si>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</si>
  <si>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</si>
  <si>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</si>
  <si>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</si>
  <si>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</si>
  <si>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</si>
  <si>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</si>
  <si>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</si>
  <si>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</si>
  <si>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</si>
  <si>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</si>
  <si>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</si>
  <si>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</si>
  <si>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</si>
  <si>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</si>
  <si>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</si>
  <si>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</si>
  <si>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</si>
  <si>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</si>
  <si>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</si>
  <si>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</si>
  <si>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</si>
  <si>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</si>
  <si>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</si>
  <si>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</si>
  <si>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</si>
  <si>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</si>
  <si>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</si>
  <si>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</si>
  <si>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</si>
  <si>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</si>
  <si>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</si>
  <si>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</si>
  <si>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</si>
  <si>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</si>
  <si>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</si>
  <si>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</si>
  <si>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</si>
  <si>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</si>
  <si>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</si>
  <si>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</si>
  <si>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</si>
  <si>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</si>
  <si>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</si>
  <si>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</si>
  <si>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</si>
  <si>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</si>
  <si>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</si>
  <si>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</si>
  <si>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</si>
  <si>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</si>
  <si>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</si>
  <si>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</si>
  <si>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</si>
  <si>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</si>
  <si>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</si>
  <si>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</si>
  <si>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</si>
  <si>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</si>
  <si>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</si>
  <si>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</si>
  <si>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</si>
  <si>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</si>
  <si>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</si>
  <si>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</si>
  <si>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</si>
  <si>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</si>
  <si>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</si>
  <si>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</si>
  <si>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</si>
  <si>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</si>
  <si>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</si>
  <si>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</si>
  <si>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</si>
  <si>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</si>
  <si>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</si>
  <si>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</si>
  <si>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</si>
  <si>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</si>
  <si>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</si>
  <si>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</si>
  <si>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</si>
  <si>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</si>
  <si>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</si>
  <si>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</si>
  <si>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</si>
  <si>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</si>
  <si>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</si>
  <si>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</si>
  <si>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</si>
  <si>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</si>
  <si>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</si>
  <si>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</si>
  <si>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</si>
  <si>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</si>
  <si>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</si>
  <si>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</si>
  <si>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</si>
  <si>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</si>
  <si>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</si>
  <si>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</si>
  <si>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</si>
  <si>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</si>
  <si>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</si>
  <si>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</si>
  <si>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</si>
  <si>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</si>
  <si>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</si>
  <si>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</si>
  <si>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</si>
  <si>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</si>
  <si>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</si>
  <si>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</si>
  <si>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</si>
  <si>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</si>
  <si>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</si>
  <si>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</si>
  <si>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</si>
  <si>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</si>
  <si>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</si>
  <si>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</si>
  <si>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</si>
  <si>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</si>
  <si>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</si>
  <si>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</si>
  <si>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</si>
  <si>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</si>
  <si>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</si>
  <si>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</si>
  <si>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</si>
  <si>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</si>
  <si>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</si>
  <si>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</si>
  <si>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</si>
  <si>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</si>
  <si>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</si>
  <si>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</si>
  <si>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</si>
  <si>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</si>
  <si>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</si>
  <si>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</si>
  <si>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</si>
  <si>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</si>
  <si>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</si>
  <si>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</si>
  <si>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</si>
  <si>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</si>
  <si>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</si>
  <si>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</si>
  <si>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</si>
  <si>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</si>
  <si>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</si>
  <si>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</si>
  <si>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</si>
  <si>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</si>
  <si>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</si>
  <si>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</si>
  <si>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</si>
  <si>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</si>
  <si>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</si>
  <si>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</si>
  <si>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</si>
  <si>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</si>
  <si>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</si>
  <si>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</si>
  <si>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</si>
  <si>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</si>
  <si>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</si>
  <si>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</si>
  <si>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</si>
  <si>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</si>
  <si>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</si>
  <si>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</si>
  <si>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</si>
  <si>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</si>
  <si>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</si>
  <si>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</si>
  <si>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</si>
  <si>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</si>
  <si>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</si>
  <si>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</si>
  <si>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</si>
  <si>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</si>
  <si>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</si>
  <si>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</si>
  <si>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</si>
  <si>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</si>
  <si>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</si>
  <si>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</si>
  <si>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</si>
  <si>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</si>
  <si>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</si>
  <si>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</si>
  <si>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</si>
  <si>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</si>
  <si>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</si>
  <si>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</si>
  <si>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</si>
  <si>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</si>
  <si>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</si>
  <si>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</si>
  <si>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</si>
  <si>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</si>
  <si>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</si>
  <si>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</si>
  <si>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</si>
  <si>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</si>
  <si>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</si>
  <si>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</si>
  <si>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</si>
  <si>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</si>
  <si>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</si>
  <si>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</si>
  <si>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</si>
  <si>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</si>
  <si>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</si>
  <si>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</si>
  <si>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</si>
  <si>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</si>
  <si>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</si>
  <si>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</si>
  <si>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</si>
  <si>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</si>
  <si>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</si>
  <si>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</si>
  <si>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</si>
  <si>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</si>
  <si>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</si>
  <si>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</si>
  <si>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</si>
  <si>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</si>
  <si>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</si>
  <si>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</si>
  <si>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</si>
  <si>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</si>
  <si>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</si>
  <si>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</si>
  <si>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</si>
  <si>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</si>
  <si>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</si>
  <si>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</si>
  <si>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</si>
  <si>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</si>
  <si>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</si>
  <si>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</si>
  <si>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</si>
  <si>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</si>
  <si>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</si>
  <si>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</si>
  <si>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</si>
  <si>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</si>
  <si>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</si>
  <si>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</si>
  <si>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</si>
  <si>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</si>
  <si>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</si>
  <si>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</si>
  <si>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</si>
  <si>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</si>
  <si>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</si>
  <si>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</si>
  <si>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</si>
  <si>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</si>
  <si>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</si>
  <si>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</si>
  <si>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</si>
  <si>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</si>
  <si>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</si>
  <si>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</si>
  <si>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</si>
  <si>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</si>
  <si>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</si>
  <si>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</si>
  <si>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</si>
  <si>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</si>
  <si>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</si>
  <si>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</si>
  <si>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</si>
  <si>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</si>
  <si>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</si>
  <si>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</si>
  <si>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</si>
  <si>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</si>
  <si>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</si>
  <si>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</si>
  <si>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</si>
  <si>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</si>
  <si>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</si>
  <si>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</si>
  <si>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</si>
  <si>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</si>
  <si>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</si>
  <si>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</si>
  <si>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</si>
  <si>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</si>
  <si>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</si>
  <si>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</si>
  <si>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</si>
  <si>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</si>
  <si>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</si>
  <si>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</si>
  <si>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</si>
  <si>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</si>
  <si>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</si>
  <si>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</si>
  <si>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</si>
  <si>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</si>
  <si>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</si>
  <si>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</si>
  <si>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</si>
  <si>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</si>
  <si>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</si>
  <si>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</si>
  <si>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</si>
  <si>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</si>
  <si>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</si>
  <si>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</si>
  <si>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</si>
  <si>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</si>
  <si>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</si>
  <si>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</si>
  <si>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</si>
  <si>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</si>
  <si>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</si>
  <si>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</si>
  <si>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</si>
  <si>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</si>
  <si>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</si>
  <si>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</si>
  <si>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</si>
  <si>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</si>
  <si>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</si>
  <si>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</si>
  <si>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</si>
  <si>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</si>
  <si>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</si>
  <si>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</si>
  <si>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</si>
  <si>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</si>
  <si>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</si>
  <si>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</si>
  <si>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</si>
  <si>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</si>
  <si>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</si>
  <si>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</si>
  <si>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</si>
  <si>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</si>
  <si>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</si>
  <si>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</si>
  <si>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</si>
  <si>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</si>
  <si>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</si>
  <si>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</si>
  <si>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</si>
  <si>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</si>
  <si>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</si>
  <si>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</si>
  <si>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</si>
  <si>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</si>
  <si>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</si>
  <si>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</si>
  <si>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</si>
  <si>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</si>
  <si>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</si>
  <si>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</si>
  <si>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</si>
  <si>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</si>
  <si>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</si>
  <si>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</si>
  <si>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</si>
  <si>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</si>
  <si>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</si>
  <si>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</si>
  <si>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</si>
  <si>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</si>
  <si>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</si>
  <si>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</si>
  <si>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</si>
  <si>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</si>
  <si>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</si>
  <si>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</si>
  <si>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</si>
  <si>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</si>
  <si>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</si>
  <si>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</si>
  <si>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</si>
  <si>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</si>
  <si>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</si>
  <si>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</si>
  <si>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</si>
  <si>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</si>
  <si>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</si>
  <si>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</si>
  <si>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</si>
  <si>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</si>
  <si>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</si>
  <si>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</si>
  <si>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</si>
  <si>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</si>
  <si>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</si>
  <si>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</si>
  <si>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</si>
  <si>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</si>
  <si>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</si>
  <si>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</si>
  <si>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</si>
  <si>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</si>
  <si>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</si>
  <si>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</si>
  <si>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</si>
  <si>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</si>
  <si>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</si>
  <si>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</si>
  <si>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</si>
  <si>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</si>
  <si>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</si>
  <si>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</si>
  <si>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</si>
  <si>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</si>
  <si>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</si>
  <si>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</si>
  <si>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</si>
  <si>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</si>
  <si>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</si>
  <si>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</si>
  <si>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</si>
  <si>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</si>
  <si>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</si>
  <si>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</si>
  <si>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</si>
  <si>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</si>
  <si>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</si>
  <si>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</si>
  <si>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</si>
  <si>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</si>
  <si>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</si>
  <si>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</si>
  <si>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</si>
  <si>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</si>
  <si>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</si>
  <si>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</si>
  <si>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</si>
  <si>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</si>
  <si>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</si>
  <si>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</si>
  <si>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</si>
  <si>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</si>
  <si>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</si>
  <si>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</si>
  <si>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</si>
  <si>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</si>
  <si>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</si>
  <si>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</si>
  <si>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</si>
  <si>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</si>
  <si>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</si>
  <si>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</si>
  <si>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</si>
  <si>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</si>
  <si>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</si>
  <si>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</si>
  <si>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</si>
  <si>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</si>
  <si>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</si>
  <si>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</si>
  <si>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</si>
  <si>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</si>
  <si>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</si>
  <si>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</si>
  <si>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</si>
  <si>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</si>
  <si>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</si>
  <si>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</si>
  <si>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</si>
  <si>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</si>
  <si>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</si>
  <si>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</si>
  <si>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</si>
  <si>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</si>
  <si>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</si>
  <si>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</si>
  <si>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</si>
  <si>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</si>
  <si>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</si>
  <si>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</si>
  <si>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</si>
  <si>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</si>
  <si>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</si>
  <si>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</si>
  <si>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</si>
  <si>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</si>
  <si>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</si>
  <si>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</si>
  <si>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</si>
  <si>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</si>
  <si>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</si>
  <si>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</si>
  <si>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</si>
  <si>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</si>
  <si>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</si>
  <si>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</si>
  <si>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</si>
  <si>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</si>
  <si>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</si>
  <si>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</si>
  <si>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</si>
  <si>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</si>
  <si>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</si>
  <si>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</si>
  <si>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</si>
  <si>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</si>
  <si>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</si>
  <si>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</si>
  <si>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</si>
  <si>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</si>
  <si>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</si>
  <si>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</si>
  <si>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</si>
  <si>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</si>
  <si>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</si>
  <si>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</si>
  <si>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</si>
  <si>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</si>
  <si>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</si>
  <si>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</si>
  <si>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</si>
  <si>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</si>
  <si>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</si>
  <si>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</si>
  <si>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</si>
  <si>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</si>
  <si>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</si>
  <si>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</si>
  <si>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</si>
  <si>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</si>
  <si>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</si>
  <si>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</si>
  <si>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</si>
  <si>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</si>
  <si>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</si>
  <si>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</si>
  <si>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</si>
  <si>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</si>
  <si>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</si>
  <si>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</si>
  <si>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</si>
  <si>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</si>
  <si>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</si>
  <si>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</si>
  <si>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</si>
  <si>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</si>
  <si>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</si>
  <si>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</si>
  <si>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</si>
  <si>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</si>
  <si>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</si>
  <si>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</si>
  <si>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</si>
  <si>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</si>
  <si>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</si>
  <si>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</si>
  <si>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</si>
  <si>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</si>
  <si>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</si>
  <si>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</si>
  <si>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</si>
  <si>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</si>
  <si>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</si>
  <si>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</si>
  <si>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</si>
  <si>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</si>
  <si>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</si>
  <si>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</si>
  <si>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</si>
  <si>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</si>
  <si>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</si>
  <si>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</si>
  <si>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</si>
  <si>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</si>
  <si>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</si>
  <si>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</si>
  <si>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</si>
  <si>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</si>
  <si>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</si>
  <si>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</si>
  <si>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</si>
  <si>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</si>
  <si>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</si>
  <si>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</si>
  <si>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</si>
  <si>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</si>
  <si>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</si>
  <si>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</si>
  <si>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</si>
  <si>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</si>
  <si>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</si>
  <si>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</si>
  <si>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</si>
  <si>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</si>
  <si>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</si>
  <si>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</si>
  <si>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</si>
  <si>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</si>
  <si>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</si>
  <si>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</si>
  <si>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</si>
  <si>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</si>
  <si>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</si>
  <si>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</si>
  <si>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</si>
  <si>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</si>
  <si>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</si>
  <si>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</si>
  <si>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</si>
  <si>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</si>
  <si>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</si>
  <si>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</si>
  <si>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</si>
  <si>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</si>
  <si>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</si>
  <si>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</si>
  <si>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</si>
  <si>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</si>
  <si>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</si>
  <si>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</si>
  <si>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</si>
  <si>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</si>
  <si>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</si>
  <si>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</si>
  <si>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</si>
  <si>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</si>
  <si>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</si>
  <si>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</si>
  <si>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</si>
  <si>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</si>
  <si>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</si>
  <si>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</si>
  <si>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</si>
  <si>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</si>
  <si>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</si>
  <si>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</si>
  <si>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</si>
  <si>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</si>
  <si>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</si>
  <si>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</si>
  <si>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</si>
  <si>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</si>
  <si>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</si>
  <si>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</si>
  <si>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</si>
  <si>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</si>
  <si>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</si>
  <si>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</si>
  <si>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</si>
  <si>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</si>
  <si>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</si>
  <si>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</si>
  <si>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</si>
  <si>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</si>
  <si>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</si>
  <si>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</si>
  <si>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</si>
  <si>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</si>
  <si>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</si>
  <si>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</si>
  <si>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</si>
  <si>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</si>
  <si>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</si>
  <si>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</si>
  <si>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</si>
  <si>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</si>
  <si>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</si>
  <si>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</si>
  <si>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</si>
  <si>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</si>
  <si>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</si>
  <si>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</si>
  <si>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</si>
  <si>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</si>
  <si>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</si>
  <si>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</si>
  <si>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</si>
  <si>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</si>
  <si>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</si>
  <si>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</si>
  <si>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</si>
  <si>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</si>
  <si>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</si>
  <si>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</si>
  <si>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</si>
  <si>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</si>
  <si>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</si>
  <si>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</si>
  <si>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</si>
  <si>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</si>
  <si>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</si>
  <si>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</si>
  <si>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</si>
  <si>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</si>
  <si>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</si>
  <si>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</si>
  <si>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</si>
  <si>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</si>
  <si>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</si>
  <si>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</si>
  <si>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</si>
  <si>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</si>
  <si>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</si>
  <si>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</si>
  <si>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</si>
  <si>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</si>
  <si>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</si>
  <si>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</si>
  <si>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</si>
  <si>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</si>
  <si>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</si>
  <si>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</si>
  <si>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</si>
  <si>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</si>
  <si>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</si>
  <si>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</si>
  <si>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</si>
  <si>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</si>
  <si>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</si>
  <si>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</si>
  <si>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</si>
  <si>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</si>
  <si>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</si>
  <si>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</si>
  <si>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</si>
  <si>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</si>
  <si>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</si>
  <si>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</si>
  <si>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</si>
  <si>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</si>
  <si>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</si>
  <si>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</si>
  <si>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</si>
  <si>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</si>
  <si>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</si>
  <si>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</si>
  <si>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</si>
  <si>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</si>
  <si>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</si>
  <si>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</si>
  <si>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</si>
  <si>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</si>
  <si>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</si>
  <si>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</si>
  <si>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</si>
  <si>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</si>
  <si>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</si>
  <si>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</si>
  <si>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</si>
  <si>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</si>
  <si>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</si>
  <si>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</si>
  <si>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</si>
  <si>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</si>
  <si>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</si>
  <si>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</si>
  <si>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</si>
  <si>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</si>
  <si>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</si>
  <si>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</si>
  <si>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</si>
  <si>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</si>
  <si>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</si>
  <si>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</si>
  <si>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</si>
  <si>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</si>
  <si>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</si>
  <si>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</si>
  <si>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</si>
  <si>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</si>
  <si>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</si>
  <si>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</si>
  <si>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</si>
  <si>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</si>
  <si>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</si>
  <si>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</si>
  <si>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</si>
  <si>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</si>
  <si>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</si>
  <si>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</si>
  <si>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</si>
  <si>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</si>
  <si>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</si>
  <si>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</si>
  <si>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</si>
  <si>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</si>
  <si>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</si>
  <si>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</si>
  <si>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</si>
  <si>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</si>
  <si>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</si>
  <si>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</si>
  <si>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</si>
  <si>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</si>
  <si>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</si>
  <si>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</si>
  <si>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</si>
  <si>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</si>
  <si>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</si>
  <si>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</si>
  <si>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</si>
  <si>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</si>
  <si>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</si>
  <si>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</si>
  <si>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</si>
  <si>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</si>
  <si>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</si>
  <si>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</si>
  <si>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</si>
  <si>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</si>
  <si>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</si>
  <si>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</si>
  <si>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</si>
  <si>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</si>
  <si>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</si>
  <si>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</si>
  <si>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</si>
  <si>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</si>
  <si>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</si>
  <si>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</si>
  <si>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</si>
  <si>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</si>
  <si>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</si>
  <si>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</si>
  <si>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</si>
  <si>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</si>
  <si>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</si>
  <si>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</si>
  <si>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</si>
  <si>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</si>
  <si>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</si>
  <si>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</si>
  <si>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</si>
  <si>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</si>
  <si>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</si>
  <si>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</si>
  <si>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</si>
  <si>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</si>
  <si>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</si>
  <si>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</si>
  <si>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</si>
  <si>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</si>
  <si>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</si>
  <si>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</si>
  <si>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</si>
  <si>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</si>
  <si>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</si>
  <si>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</si>
  <si>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</si>
  <si>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</si>
  <si>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</si>
  <si>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</si>
  <si>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</si>
  <si>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</si>
  <si>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</si>
  <si>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</si>
  <si>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</si>
  <si>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</si>
  <si>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</si>
  <si>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</si>
  <si>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</si>
  <si>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</si>
  <si>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</si>
  <si>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</si>
  <si>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</si>
  <si>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</si>
  <si>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</si>
  <si>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</si>
  <si>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</si>
  <si>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</si>
  <si>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</si>
  <si>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</si>
  <si>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</si>
  <si>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</si>
  <si>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</si>
  <si>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</si>
  <si>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</si>
  <si>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</si>
  <si>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</si>
  <si>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</si>
  <si>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</si>
  <si>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</si>
  <si>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</si>
  <si>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</si>
  <si>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</si>
  <si>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</si>
  <si>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</si>
  <si>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</si>
  <si>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</si>
  <si>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</si>
  <si>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</si>
  <si>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</si>
  <si>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</si>
  <si>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</si>
  <si>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</si>
  <si>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</si>
  <si>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</si>
  <si>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</si>
  <si>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</si>
  <si>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</si>
  <si>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</si>
  <si>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</si>
  <si>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</si>
  <si>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</si>
  <si>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</si>
  <si>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</si>
  <si>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</si>
  <si>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</si>
  <si>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</si>
  <si>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</si>
  <si>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</si>
  <si>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</si>
  <si>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</si>
  <si>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</si>
  <si>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</si>
  <si>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</si>
  <si>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</si>
  <si>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</si>
  <si>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</si>
  <si>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</si>
  <si>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</si>
  <si>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</si>
  <si>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</si>
  <si>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</si>
  <si>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</si>
  <si>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</si>
  <si>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</si>
  <si>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</si>
  <si>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</si>
  <si>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</si>
  <si>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</si>
  <si>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</si>
  <si>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</si>
  <si>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</si>
  <si>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</si>
  <si>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</si>
  <si>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</si>
  <si>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</si>
  <si>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</si>
  <si>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</si>
  <si>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</si>
  <si>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</si>
  <si>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</si>
  <si>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</si>
  <si>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</si>
  <si>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</si>
  <si>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</si>
  <si>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</si>
  <si>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</si>
  <si>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</si>
  <si>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</si>
  <si>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</si>
  <si>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</si>
  <si>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</si>
  <si>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</si>
  <si>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</si>
  <si>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</si>
  <si>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</si>
  <si>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</si>
  <si>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</si>
  <si>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</si>
  <si>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</si>
  <si>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</si>
  <si>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</si>
  <si>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</si>
  <si>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</si>
  <si>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</si>
  <si>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</si>
  <si>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</si>
  <si>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</si>
  <si>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</si>
  <si>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</si>
  <si>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</si>
  <si>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</si>
  <si>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</si>
  <si>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</si>
  <si>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</si>
  <si>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</si>
  <si>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</si>
  <si>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</si>
  <si>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</si>
  <si>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</si>
  <si>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</si>
  <si>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</si>
  <si>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</si>
  <si>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</si>
  <si>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</si>
  <si>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</si>
  <si>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</si>
  <si>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</si>
  <si>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</si>
  <si>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</si>
  <si>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</si>
  <si>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</si>
  <si>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</si>
  <si>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</si>
  <si>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</si>
  <si>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</si>
  <si>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</si>
  <si>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</si>
  <si>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</si>
  <si>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</si>
  <si>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</si>
  <si>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</si>
  <si>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</si>
  <si>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</si>
  <si>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</si>
  <si>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</si>
  <si>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</si>
  <si>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</si>
  <si>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</si>
  <si>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</si>
  <si>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</si>
  <si>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</si>
  <si>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</si>
  <si>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</si>
  <si>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</si>
  <si>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</si>
  <si>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</si>
  <si>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</si>
  <si>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</si>
  <si>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</si>
  <si>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</si>
  <si>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</si>
  <si>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</si>
  <si>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</si>
  <si>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</si>
  <si>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</si>
  <si>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</si>
  <si>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</si>
  <si>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</si>
  <si>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</si>
  <si>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</si>
  <si>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</si>
  <si>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</si>
  <si>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</si>
  <si>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</si>
  <si>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</si>
  <si>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</si>
  <si>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</si>
  <si>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</si>
  <si>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</si>
  <si>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</si>
  <si>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</si>
  <si>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</si>
  <si>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</si>
  <si>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</si>
  <si>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</si>
  <si>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</si>
  <si>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</si>
  <si>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</si>
  <si>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</si>
  <si>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</si>
  <si>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</si>
  <si>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</si>
  <si>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</si>
  <si>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</si>
  <si>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</si>
  <si>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</si>
  <si>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</si>
  <si>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</si>
  <si>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</si>
  <si>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</si>
  <si>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</si>
  <si>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</si>
  <si>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</si>
  <si>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</si>
  <si>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</si>
  <si>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</si>
  <si>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</si>
  <si>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</si>
  <si>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</si>
  <si>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</si>
  <si>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</si>
  <si>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</si>
  <si>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</si>
  <si>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</si>
  <si>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</si>
  <si>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</si>
  <si>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</si>
  <si>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</si>
  <si>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</si>
  <si>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</si>
  <si>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</si>
  <si>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</si>
  <si>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</si>
  <si>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</si>
  <si>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</si>
  <si>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</si>
  <si>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</si>
  <si>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</si>
  <si>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</si>
  <si>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</si>
  <si>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</si>
  <si>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</si>
  <si>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</si>
  <si>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</si>
  <si>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</si>
  <si>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</si>
  <si>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</si>
  <si>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</si>
  <si>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</si>
  <si>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</si>
  <si>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</si>
  <si>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</si>
  <si>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</si>
  <si>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</si>
  <si>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</si>
  <si>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</si>
  <si>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</si>
  <si>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</si>
  <si>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</si>
  <si>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</si>
  <si>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</si>
  <si>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</si>
  <si>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</si>
  <si>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</si>
  <si>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</si>
  <si>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</si>
  <si>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</si>
  <si>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</si>
  <si>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</si>
  <si>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</si>
  <si>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</si>
  <si>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</si>
  <si>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</si>
  <si>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</si>
  <si>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</si>
  <si>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</si>
  <si>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</si>
  <si>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</si>
  <si>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</si>
  <si>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</si>
  <si>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</si>
  <si>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</si>
  <si>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</si>
  <si>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</si>
  <si>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</si>
  <si>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</si>
  <si>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</si>
  <si>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</si>
  <si>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</si>
  <si>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</si>
  <si>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</si>
  <si>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</si>
  <si>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</si>
  <si>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</si>
  <si>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</si>
  <si>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</si>
  <si>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</si>
  <si>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</si>
  <si>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</si>
  <si>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</si>
  <si>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</si>
  <si>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</si>
  <si>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</si>
  <si>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</si>
  <si>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</si>
  <si>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</si>
  <si>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</si>
  <si>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</si>
  <si>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</si>
  <si>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</si>
  <si>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</si>
  <si>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</si>
  <si>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</si>
  <si>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</si>
  <si>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</si>
  <si>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</si>
  <si>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</si>
  <si>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</si>
  <si>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</si>
  <si>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</si>
  <si>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</si>
  <si>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</si>
  <si>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</si>
  <si>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</si>
  <si>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</si>
  <si>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</si>
  <si>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</si>
  <si>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</si>
  <si>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</si>
  <si>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</si>
  <si>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</si>
  <si>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</si>
  <si>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</si>
  <si>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</si>
  <si>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</si>
  <si>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</si>
  <si>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</si>
  <si>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</si>
  <si>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</si>
  <si>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</si>
  <si>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</si>
  <si>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</si>
  <si>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</si>
  <si>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</si>
  <si>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</si>
  <si>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</si>
  <si>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</si>
  <si>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</si>
  <si>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</si>
  <si>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</si>
  <si>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</si>
  <si>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</si>
  <si>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</si>
  <si>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</si>
  <si>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</si>
  <si>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</si>
  <si>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</si>
  <si>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</si>
  <si>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</si>
  <si>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</si>
  <si>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</si>
  <si>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</si>
  <si>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</si>
  <si>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</si>
  <si>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</si>
  <si>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</si>
  <si>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</si>
  <si>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</si>
  <si>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</si>
  <si>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</si>
  <si>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</si>
  <si>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</si>
  <si>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</si>
  <si>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</si>
  <si>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</si>
  <si>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</si>
  <si>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</si>
  <si>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</si>
  <si>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</si>
  <si>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</si>
  <si>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</si>
  <si>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</si>
  <si>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</si>
  <si>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</si>
  <si>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</si>
  <si>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</si>
  <si>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</si>
  <si>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</si>
  <si>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</si>
  <si>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</si>
  <si>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</si>
  <si>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</si>
  <si>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</si>
  <si>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</si>
  <si>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</si>
  <si>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</si>
  <si>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</si>
  <si>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</si>
  <si>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</si>
  <si>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</si>
  <si>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</si>
  <si>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</si>
  <si>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</si>
  <si>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</si>
  <si>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</si>
  <si>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</si>
  <si>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</si>
  <si>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</si>
  <si>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</si>
  <si>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</si>
  <si>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</si>
  <si>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</si>
  <si>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</si>
  <si>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</si>
  <si>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</si>
  <si>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</si>
  <si>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</si>
  <si>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</si>
  <si>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</si>
  <si>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</si>
  <si>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</si>
  <si>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</si>
  <si>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</si>
  <si>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</si>
  <si>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</si>
  <si>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</si>
  <si>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</si>
  <si>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</si>
  <si>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</si>
  <si>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</si>
  <si>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</si>
  <si>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</si>
  <si>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</si>
  <si>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</si>
  <si>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</si>
  <si>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</si>
  <si>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</si>
  <si>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</si>
  <si>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</si>
  <si>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</si>
  <si>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</si>
  <si>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</si>
  <si>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</si>
  <si>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</si>
  <si>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</si>
  <si>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</si>
  <si>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</si>
  <si>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</si>
  <si>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</si>
  <si>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</si>
  <si>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</si>
  <si>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</si>
  <si>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</si>
  <si>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</si>
  <si>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</si>
  <si>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</si>
  <si>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</si>
  <si>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</si>
  <si>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</si>
  <si>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</si>
  <si>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</si>
  <si>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</si>
  <si>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</si>
  <si>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</si>
  <si>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</si>
  <si>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</si>
  <si>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</si>
  <si>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</si>
  <si>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</si>
  <si>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</si>
  <si>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</si>
  <si>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</si>
  <si>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</si>
  <si>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</si>
  <si>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</si>
  <si>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</si>
  <si>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</si>
  <si>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</si>
  <si>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</si>
  <si>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</si>
  <si>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</si>
  <si>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</si>
  <si>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</si>
  <si>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</si>
  <si>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</si>
  <si>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</si>
  <si>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</si>
  <si>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</si>
  <si>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</si>
  <si>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</si>
  <si>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</si>
  <si>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</si>
  <si>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</si>
  <si>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</si>
  <si>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</si>
  <si>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</si>
  <si>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</si>
  <si>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</si>
  <si>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</si>
  <si>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</si>
  <si>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</si>
  <si>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</si>
  <si>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</si>
  <si>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</si>
  <si>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</si>
  <si>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</si>
  <si>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</si>
  <si>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</si>
  <si>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</si>
  <si>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</si>
  <si>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</si>
  <si>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</si>
  <si>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</si>
  <si>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</si>
  <si>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</si>
  <si>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</si>
  <si>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</si>
  <si>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</si>
  <si>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</si>
  <si>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</si>
  <si>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</si>
  <si>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</si>
  <si>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</si>
  <si>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</si>
  <si>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</si>
  <si>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</si>
  <si>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</si>
  <si>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</si>
  <si>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</si>
  <si>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</si>
  <si>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</si>
  <si>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</si>
  <si>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</si>
  <si>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</si>
  <si>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</si>
  <si>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</si>
  <si>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</si>
  <si>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</si>
  <si>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</si>
  <si>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</si>
  <si>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</si>
  <si>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</si>
  <si>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</si>
  <si>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</si>
  <si>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</si>
  <si>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</si>
  <si>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</si>
  <si>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</si>
  <si>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</si>
  <si>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</si>
  <si>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</si>
  <si>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</si>
  <si>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</si>
  <si>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</si>
  <si>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</si>
  <si>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</si>
  <si>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</si>
  <si>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</si>
  <si>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</si>
  <si>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</si>
  <si>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</si>
  <si>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</si>
  <si>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</si>
  <si>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</si>
  <si>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</si>
  <si>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</si>
  <si>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</si>
  <si>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</si>
  <si>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</si>
  <si>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</si>
  <si>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</si>
  <si>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</si>
  <si>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</si>
  <si>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</si>
  <si>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</si>
  <si>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</si>
  <si>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</si>
  <si>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</si>
  <si>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</si>
  <si>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</si>
  <si>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</si>
  <si>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</si>
  <si>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</si>
  <si>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</si>
  <si>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</si>
  <si>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</si>
  <si>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</si>
  <si>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</si>
  <si>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</si>
  <si>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</si>
  <si>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</si>
  <si>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</si>
  <si>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</si>
  <si>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</si>
  <si>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</si>
  <si>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</si>
  <si>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</si>
  <si>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</si>
  <si>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</si>
  <si>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</si>
  <si>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</si>
  <si>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</si>
  <si>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</si>
  <si>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</si>
  <si>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</si>
  <si>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</si>
  <si>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</si>
  <si>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</si>
  <si>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</si>
  <si>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</si>
  <si>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</si>
  <si>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</si>
  <si>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</si>
  <si>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</si>
  <si>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</si>
  <si>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</si>
  <si>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</si>
  <si>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</si>
  <si>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</si>
  <si>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</si>
  <si>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</si>
  <si>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</si>
  <si>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</si>
  <si>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</si>
  <si>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</si>
  <si>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</si>
  <si>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</si>
  <si>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</si>
  <si>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</si>
  <si>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</si>
  <si>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</si>
  <si>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</si>
  <si>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</si>
  <si>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</si>
  <si>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</si>
  <si>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</si>
  <si>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</si>
  <si>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</si>
  <si>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</si>
  <si>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</si>
  <si>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</si>
  <si>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</si>
  <si>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</si>
  <si>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</si>
  <si>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</si>
  <si>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</si>
  <si>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</si>
  <si>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</si>
  <si>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</si>
  <si>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</si>
  <si>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</si>
  <si>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</si>
  <si>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</si>
  <si>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</si>
  <si>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</si>
  <si>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</si>
  <si>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</si>
  <si>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</si>
  <si>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</si>
  <si>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</si>
  <si>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</si>
  <si>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</si>
  <si>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</si>
  <si>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</si>
  <si>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</si>
  <si>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</si>
  <si>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</si>
  <si>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</si>
  <si>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</si>
  <si>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</si>
  <si>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</si>
  <si>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</si>
  <si>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</si>
  <si>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</si>
  <si>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</si>
  <si>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</si>
  <si>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</si>
  <si>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</si>
  <si>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</si>
  <si>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</si>
  <si>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</si>
  <si>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</si>
  <si>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</si>
  <si>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</si>
  <si>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</si>
  <si>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</si>
  <si>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</si>
  <si>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</si>
  <si>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</si>
  <si>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</si>
  <si>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</si>
  <si>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</si>
  <si>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</si>
  <si>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</si>
  <si>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</si>
  <si>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</si>
  <si>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</si>
  <si>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</si>
  <si>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</si>
  <si>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</si>
  <si>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</si>
  <si>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</si>
  <si>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</si>
  <si>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</si>
  <si>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</si>
  <si>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</si>
  <si>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</si>
  <si>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</si>
  <si>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</si>
  <si>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</si>
  <si>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</si>
  <si>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</si>
  <si>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</si>
  <si>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</si>
  <si>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</si>
  <si>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</si>
  <si>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</si>
  <si>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</si>
  <si>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</si>
  <si>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</si>
  <si>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</si>
  <si>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</si>
  <si>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</si>
  <si>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</si>
  <si>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</si>
  <si>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</si>
  <si>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</si>
  <si>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</si>
  <si>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</si>
  <si>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</si>
  <si>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</si>
  <si>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</si>
  <si>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</si>
  <si>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</si>
  <si>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</si>
  <si>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</si>
  <si>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</si>
  <si>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</si>
  <si>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</si>
  <si>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</si>
  <si>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</si>
  <si>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</si>
  <si>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</si>
  <si>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</si>
  <si>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</si>
  <si>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</si>
  <si>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</si>
  <si>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</si>
  <si>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</si>
  <si>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</si>
  <si>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</si>
  <si>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</si>
  <si>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</si>
  <si>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</si>
  <si>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</si>
  <si>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</si>
  <si>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</si>
  <si>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</si>
  <si>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</si>
  <si>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</si>
  <si>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</si>
  <si>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</si>
  <si>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</si>
  <si>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</si>
  <si>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</si>
  <si>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</si>
  <si>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</si>
  <si>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</si>
  <si>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</si>
  <si>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</si>
  <si>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</si>
  <si>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</si>
  <si>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</si>
  <si>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</si>
  <si>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</si>
  <si>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</si>
  <si>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</si>
  <si>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</si>
  <si>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</si>
  <si>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</si>
  <si>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</si>
  <si>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</si>
  <si>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</si>
  <si>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</si>
  <si>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</si>
  <si>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</si>
  <si>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</si>
  <si>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</si>
  <si>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</si>
  <si>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</si>
  <si>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</si>
  <si>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</si>
  <si>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</si>
  <si>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</si>
  <si>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</si>
  <si>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</si>
  <si>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</si>
  <si>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</si>
  <si>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</si>
  <si>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</si>
  <si>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</si>
  <si>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</si>
  <si>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</si>
  <si>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</si>
  <si>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</si>
  <si>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</si>
  <si>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</si>
  <si>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</si>
  <si>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</si>
  <si>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</si>
  <si>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</si>
  <si>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</si>
  <si>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</si>
  <si>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</si>
  <si>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</si>
  <si>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</si>
  <si>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</si>
  <si>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</si>
  <si>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</si>
  <si>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</si>
  <si>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</si>
  <si>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</si>
  <si>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</si>
  <si>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</si>
  <si>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</si>
  <si>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</si>
  <si>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</si>
  <si>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</si>
  <si>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</si>
  <si>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</si>
  <si>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</si>
  <si>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</si>
  <si>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</si>
  <si>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</si>
  <si>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</si>
  <si>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</si>
  <si>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</si>
  <si>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</si>
  <si>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</si>
  <si>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</si>
  <si>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</si>
  <si>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</si>
  <si>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</si>
  <si>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</si>
  <si>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</si>
  <si>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</si>
  <si>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</si>
  <si>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</si>
  <si>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</si>
  <si>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</si>
  <si>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</si>
  <si>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</si>
  <si>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</si>
  <si>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</si>
  <si>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</si>
  <si>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</si>
  <si>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</si>
  <si>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</si>
  <si>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</si>
  <si>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</si>
  <si>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</si>
  <si>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</si>
  <si>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</si>
  <si>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</si>
  <si>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</si>
  <si>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</si>
  <si>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</si>
  <si>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</si>
  <si>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</si>
  <si>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</si>
  <si>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</si>
  <si>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</si>
  <si>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</si>
  <si>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</si>
  <si>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</si>
  <si>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</si>
  <si>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</si>
  <si>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</si>
  <si>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</si>
  <si>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</si>
  <si>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</si>
  <si>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</si>
  <si>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</si>
  <si>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</si>
  <si>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</si>
  <si>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</si>
  <si>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</si>
  <si>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</si>
  <si>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</si>
  <si>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</si>
  <si>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</si>
  <si>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</si>
  <si>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</si>
  <si>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</si>
  <si>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</si>
  <si>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</si>
  <si>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</si>
  <si>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</si>
  <si>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</si>
  <si>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</si>
  <si>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</si>
  <si>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</si>
  <si>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</si>
  <si>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</si>
  <si>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</si>
  <si>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</si>
  <si>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</si>
  <si>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</si>
  <si>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</si>
  <si>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</si>
  <si>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</si>
  <si>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</si>
  <si>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</si>
  <si>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</si>
  <si>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</si>
  <si>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</si>
  <si>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</si>
  <si>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</si>
  <si>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</si>
  <si>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</si>
  <si>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</si>
  <si>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</si>
  <si>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</si>
  <si>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</si>
  <si>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</si>
  <si>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</si>
  <si>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</si>
  <si>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</si>
  <si>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</si>
  <si>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</si>
  <si>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</si>
  <si>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</si>
  <si>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</si>
  <si>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</si>
  <si>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</si>
  <si>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</si>
  <si>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</si>
  <si>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</si>
  <si>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</si>
  <si>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</si>
  <si>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</si>
  <si>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</si>
  <si>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</si>
  <si>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</si>
  <si>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</si>
  <si>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</si>
  <si>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</si>
  <si>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</si>
  <si>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</si>
  <si>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</si>
  <si>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</si>
  <si>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</si>
  <si>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</si>
  <si>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</si>
  <si>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</si>
  <si>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</si>
  <si>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</si>
  <si>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</si>
  <si>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</si>
  <si>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</si>
  <si>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</si>
  <si>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</si>
  <si>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</si>
  <si>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</si>
  <si>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</si>
  <si>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</si>
  <si>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</si>
  <si>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</si>
  <si>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</si>
  <si>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</si>
  <si>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</si>
  <si>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</si>
  <si>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</si>
  <si>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</si>
  <si>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</si>
  <si>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</si>
  <si>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</si>
  <si>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</si>
  <si>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</si>
  <si>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</si>
  <si>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</si>
  <si>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</si>
  <si>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</si>
  <si>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</si>
  <si>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</si>
  <si>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</si>
  <si>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</si>
  <si>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</si>
  <si>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</si>
  <si>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</si>
  <si>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</si>
  <si>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</si>
  <si>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</si>
  <si>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</si>
  <si>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</si>
  <si>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</si>
  <si>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</si>
  <si>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</si>
  <si>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</si>
  <si>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</si>
  <si>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</si>
  <si>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</si>
  <si>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</si>
  <si>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</si>
  <si>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</si>
  <si>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</si>
  <si>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</si>
  <si>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</si>
  <si>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</si>
  <si>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</si>
  <si>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</si>
  <si>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</si>
  <si>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</si>
  <si>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</si>
  <si>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</si>
  <si>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</si>
  <si>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</si>
  <si>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</si>
  <si>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</si>
  <si>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</si>
  <si>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</si>
  <si>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</si>
  <si>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</si>
  <si>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</si>
  <si>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</si>
  <si>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</si>
  <si>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</si>
  <si>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</si>
  <si>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</si>
  <si>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</si>
  <si>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</si>
  <si>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</si>
  <si>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</si>
  <si>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</si>
  <si>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</si>
  <si>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</si>
  <si>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</si>
  <si>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</si>
  <si>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</si>
  <si>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</si>
  <si>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</si>
  <si>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</si>
  <si>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</si>
  <si>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</si>
  <si>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</si>
  <si>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</si>
  <si>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</si>
  <si>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</si>
  <si>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</si>
  <si>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</si>
  <si>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</si>
  <si>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</si>
  <si>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</si>
  <si>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</si>
  <si>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</si>
  <si>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</si>
  <si>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</si>
  <si>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</si>
  <si>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</si>
  <si>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</si>
  <si>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</si>
  <si>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</si>
  <si>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</si>
  <si>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</si>
  <si>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</si>
  <si>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</si>
  <si>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</si>
  <si>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</si>
  <si>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</si>
  <si>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</si>
  <si>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</si>
  <si>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</si>
  <si>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</si>
  <si>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</si>
  <si>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</si>
  <si>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</si>
  <si>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</si>
  <si>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</si>
  <si>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</si>
  <si>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</si>
  <si>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</si>
  <si>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</si>
  <si>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</si>
  <si>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</si>
  <si>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</si>
  <si>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</si>
  <si>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</si>
  <si>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</si>
  <si>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</si>
  <si>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</si>
  <si>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</si>
  <si>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</si>
  <si>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</si>
  <si>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</si>
  <si>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</si>
  <si>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</si>
  <si>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</si>
  <si>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</si>
  <si>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</si>
  <si>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</si>
  <si>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</si>
  <si>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</si>
  <si>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</si>
  <si>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</si>
  <si>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</si>
  <si>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</si>
  <si>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</si>
  <si>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</si>
  <si>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</si>
  <si>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</si>
  <si>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</si>
  <si>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</si>
  <si>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</si>
  <si>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</si>
  <si>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</si>
  <si>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</si>
  <si>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</si>
  <si>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</si>
  <si>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</si>
  <si>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</si>
  <si>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</si>
  <si>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</si>
  <si>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</si>
  <si>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</si>
  <si>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</si>
  <si>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</si>
  <si>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</si>
  <si>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</si>
  <si>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</si>
  <si>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</si>
  <si>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</si>
  <si>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</si>
  <si>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</si>
  <si>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</si>
  <si>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</si>
  <si>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</si>
  <si>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</si>
  <si>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</si>
  <si>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</si>
  <si>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</si>
  <si>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</si>
  <si>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</si>
  <si>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</si>
  <si>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</si>
  <si>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</si>
  <si>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</si>
  <si>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</si>
  <si>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</si>
  <si>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</si>
  <si>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</si>
  <si>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</si>
  <si>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</si>
  <si>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</si>
  <si>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</si>
  <si>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</si>
  <si>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</si>
  <si>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</si>
  <si>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</si>
  <si>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</si>
  <si>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</si>
  <si>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</si>
  <si>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</si>
  <si>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</si>
  <si>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</si>
  <si>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</si>
  <si>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</si>
  <si>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</si>
  <si>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</si>
  <si>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</si>
  <si>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</si>
  <si>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</si>
  <si>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</si>
  <si>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</si>
  <si>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</si>
  <si>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</si>
  <si>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</si>
  <si>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</si>
  <si>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</si>
  <si>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</si>
  <si>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</si>
  <si>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</si>
  <si>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</si>
  <si>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</si>
  <si>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</si>
  <si>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</si>
  <si>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</si>
  <si>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</si>
  <si>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</si>
  <si>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</si>
  <si>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</si>
  <si>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</si>
  <si>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</si>
  <si>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</si>
  <si>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</si>
  <si>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</si>
  <si>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</si>
  <si>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</si>
  <si>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</si>
  <si>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</si>
  <si>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</si>
  <si>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</si>
  <si>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</si>
  <si>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</si>
  <si>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</si>
  <si>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</si>
  <si>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</si>
  <si>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</si>
  <si>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</si>
  <si>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</si>
  <si>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</si>
  <si>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</si>
  <si>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</si>
  <si>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</si>
  <si>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</si>
  <si>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</si>
  <si>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</si>
  <si>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</si>
  <si>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</si>
  <si>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</si>
  <si>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</si>
  <si>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</si>
  <si>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</si>
  <si>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</si>
  <si>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</si>
  <si>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</si>
  <si>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</si>
  <si>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</si>
  <si>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</si>
  <si>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</si>
  <si>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</si>
  <si>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</si>
  <si>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</si>
  <si>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</si>
  <si>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</si>
  <si>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</si>
  <si>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</si>
  <si>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</si>
  <si>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</si>
  <si>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</si>
  <si>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</si>
  <si>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</si>
  <si>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</si>
  <si>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</si>
  <si>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</si>
  <si>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</si>
  <si>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</si>
  <si>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</si>
  <si>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</si>
  <si>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</si>
  <si>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</si>
  <si>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</si>
  <si>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</si>
  <si>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</si>
  <si>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</si>
  <si>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</si>
  <si>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</si>
  <si>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</si>
  <si>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</si>
  <si>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</si>
  <si>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</si>
  <si>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</si>
  <si>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</si>
  <si>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</si>
  <si>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</si>
  <si>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</si>
  <si>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</si>
  <si>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</si>
  <si>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</si>
  <si>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</si>
  <si>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</si>
  <si>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</si>
  <si>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</si>
  <si>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</si>
  <si>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</si>
  <si>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</si>
  <si>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</si>
  <si>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</si>
  <si>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</si>
  <si>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</si>
  <si>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</si>
  <si>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</si>
  <si>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</si>
  <si>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</si>
  <si>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</si>
  <si>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</si>
  <si>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</si>
  <si>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</si>
  <si>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</si>
  <si>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</si>
  <si>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</si>
  <si>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</si>
  <si>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</si>
  <si>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</si>
  <si>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</si>
  <si>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</si>
  <si>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</si>
  <si>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</si>
  <si>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</si>
  <si>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</si>
  <si>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</si>
  <si>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</si>
  <si>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</si>
  <si>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</si>
  <si>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</si>
  <si>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</si>
  <si>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</si>
  <si>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</si>
  <si>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</si>
  <si>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</si>
  <si>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</si>
  <si>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</si>
  <si>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</si>
  <si>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</si>
  <si>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</si>
  <si>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</si>
  <si>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</si>
  <si>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</si>
  <si>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</si>
  <si>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</si>
  <si>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</si>
  <si>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</si>
  <si>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</si>
  <si>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</si>
  <si>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</si>
  <si>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</si>
  <si>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</si>
  <si>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</si>
  <si>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</si>
  <si>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</si>
  <si>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</si>
  <si>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</si>
  <si>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</si>
  <si>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</si>
  <si>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</si>
  <si>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</si>
  <si>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</si>
  <si>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</si>
  <si>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</si>
  <si>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</si>
  <si>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</si>
  <si>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</si>
  <si>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</si>
  <si>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</si>
  <si>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</si>
  <si>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</si>
  <si>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</si>
  <si>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</si>
  <si>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</si>
  <si>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</si>
  <si>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</si>
  <si>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</si>
  <si>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</si>
  <si>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</si>
  <si>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</si>
  <si>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</si>
  <si>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</si>
  <si>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</si>
  <si>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</si>
  <si>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</si>
  <si>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</si>
  <si>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</si>
  <si>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</si>
  <si>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</si>
  <si>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</si>
  <si>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</si>
  <si>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</si>
  <si>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</si>
  <si>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</si>
  <si>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</si>
  <si>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</si>
  <si>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</si>
  <si>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</si>
  <si>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</si>
  <si>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</si>
  <si>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</si>
  <si>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</si>
  <si>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</si>
  <si>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</si>
  <si>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</si>
  <si>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</si>
  <si>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</si>
  <si>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</si>
  <si>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</si>
  <si>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</si>
  <si>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</si>
  <si>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</si>
  <si>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</si>
  <si>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</si>
  <si>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</si>
  <si>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</si>
  <si>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</si>
  <si>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</si>
  <si>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</si>
  <si>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</si>
  <si>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</si>
  <si>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</si>
  <si>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</si>
  <si>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</si>
  <si>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</si>
  <si>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</si>
  <si>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</si>
  <si>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</si>
  <si>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</si>
  <si>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</si>
  <si>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</si>
  <si>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</si>
  <si>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</si>
  <si>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</si>
  <si>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</si>
  <si>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</si>
  <si>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</si>
  <si>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</si>
  <si>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</si>
  <si>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</si>
  <si>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</si>
  <si>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</si>
  <si>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</si>
  <si>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</si>
  <si>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</si>
  <si>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</si>
  <si>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</si>
  <si>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</si>
  <si>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</si>
  <si>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</si>
  <si>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</si>
  <si>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</si>
  <si>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</si>
  <si>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</si>
  <si>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</si>
  <si>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</si>
  <si>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</si>
  <si>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</si>
  <si>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</si>
  <si>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</si>
  <si>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</si>
  <si>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</si>
  <si>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</si>
  <si>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</si>
  <si>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</si>
  <si>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</si>
  <si>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</si>
  <si>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</si>
  <si>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</si>
  <si>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</si>
  <si>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</si>
  <si>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</si>
  <si>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</si>
  <si>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</si>
  <si>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</si>
  <si>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</si>
  <si>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</si>
  <si>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</si>
  <si>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</si>
  <si>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</si>
  <si>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</si>
  <si>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</si>
  <si>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</si>
  <si>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</si>
  <si>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</si>
  <si>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</si>
  <si>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</si>
  <si>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</si>
  <si>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</si>
  <si>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</si>
  <si>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</si>
  <si>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</si>
  <si>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</si>
  <si>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</si>
  <si>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</si>
  <si>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</si>
  <si>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</si>
  <si>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</si>
  <si>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</si>
  <si>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</si>
  <si>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</si>
  <si>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</si>
  <si>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</si>
  <si>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</si>
  <si>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</si>
  <si>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</si>
  <si>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</si>
  <si>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</si>
  <si>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</si>
  <si>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</si>
  <si>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</si>
  <si>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</si>
  <si>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</si>
  <si>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</si>
  <si>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</si>
  <si>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</si>
  <si>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</si>
  <si>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</si>
  <si>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</si>
  <si>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</si>
  <si>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</si>
  <si>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</si>
  <si>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</si>
  <si>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</si>
  <si>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</si>
  <si>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</si>
  <si>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</si>
  <si>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</si>
  <si>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</si>
  <si>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</si>
  <si>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</si>
  <si>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</si>
  <si>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</si>
  <si>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</si>
  <si>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</si>
  <si>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</si>
  <si>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</si>
  <si>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</si>
  <si>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</si>
  <si>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</si>
  <si>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</si>
  <si>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</si>
  <si>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</si>
  <si>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</si>
  <si>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</si>
  <si>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</si>
  <si>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</si>
  <si>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</si>
  <si>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</si>
  <si>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</si>
  <si>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</si>
  <si>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</si>
  <si>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</si>
  <si>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</si>
  <si>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</si>
  <si>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</si>
  <si>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</si>
  <si>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</si>
  <si>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</si>
  <si>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</si>
  <si>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</si>
  <si>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</si>
  <si>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</si>
  <si>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</si>
  <si>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</si>
  <si>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</si>
  <si>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</si>
  <si>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</si>
  <si>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</si>
  <si>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</si>
  <si>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</si>
  <si>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</si>
  <si>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</si>
  <si>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</si>
  <si>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</si>
  <si>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</si>
  <si>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</si>
  <si>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</si>
  <si>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</si>
  <si>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</si>
  <si>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</si>
  <si>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</si>
  <si>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</si>
  <si>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</si>
  <si>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</si>
  <si>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</si>
  <si>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</si>
  <si>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</si>
  <si>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</si>
  <si>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</si>
  <si>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</si>
  <si>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</si>
  <si>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</si>
  <si>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</si>
  <si>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</si>
  <si>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</si>
  <si>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</si>
  <si>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</si>
  <si>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</si>
  <si>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</si>
  <si>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</si>
  <si>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</si>
  <si>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</si>
  <si>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</si>
  <si>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</si>
  <si>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</si>
  <si>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</si>
  <si>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</si>
  <si>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</si>
  <si>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</si>
  <si>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</si>
  <si>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</si>
  <si>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</si>
  <si>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</si>
  <si>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</si>
  <si>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</si>
  <si>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</si>
  <si>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</si>
  <si>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</si>
  <si>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</si>
  <si>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</si>
  <si>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</si>
  <si>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</si>
  <si>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</si>
  <si>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</si>
  <si>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</si>
  <si>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</si>
  <si>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</si>
  <si>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</si>
  <si>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</si>
  <si>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</si>
  <si>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</si>
  <si>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</si>
  <si>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</si>
  <si>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</si>
  <si>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</si>
  <si>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</si>
  <si>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</si>
  <si>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</si>
  <si>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</si>
  <si>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</si>
  <si>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</si>
  <si>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</si>
  <si>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</si>
  <si>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</si>
  <si>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</si>
  <si>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</si>
  <si>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</si>
  <si>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</si>
  <si>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</si>
  <si>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</si>
  <si>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</si>
  <si>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</si>
  <si>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</si>
  <si>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</si>
  <si>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</si>
  <si>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</si>
  <si>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</si>
  <si>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</si>
  <si>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</si>
  <si>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</si>
  <si>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</si>
  <si>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</si>
  <si>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</si>
  <si>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</si>
  <si>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</si>
  <si>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</si>
  <si>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</si>
  <si>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</si>
  <si>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</si>
  <si>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</si>
  <si>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</si>
  <si>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</si>
  <si>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</si>
  <si>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</si>
  <si>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</si>
  <si>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</si>
  <si>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</si>
  <si>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</si>
  <si>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</si>
  <si>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</si>
  <si>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</si>
  <si>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</si>
  <si>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</si>
  <si>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</si>
  <si>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</si>
  <si>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</si>
  <si>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</si>
  <si>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</si>
  <si>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</si>
  <si>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</si>
  <si>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</si>
  <si>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</si>
  <si>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</si>
  <si>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</si>
  <si>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</si>
  <si>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</si>
  <si>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</si>
  <si>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</si>
  <si>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</si>
  <si>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</si>
  <si>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</si>
  <si>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</si>
  <si>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</si>
  <si>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</si>
  <si>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</si>
  <si>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</si>
  <si>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</si>
  <si>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</si>
  <si>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</si>
  <si>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</si>
  <si>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</si>
  <si>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</si>
  <si>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</si>
  <si>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</si>
  <si>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</si>
  <si>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</si>
  <si>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</si>
  <si>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</si>
  <si>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</si>
  <si>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</si>
  <si>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</si>
  <si>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</si>
  <si>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</si>
  <si>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</si>
  <si>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</si>
  <si>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</si>
  <si>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</si>
  <si>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</si>
  <si>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</si>
  <si>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</si>
  <si>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</si>
  <si>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</si>
  <si>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</si>
  <si>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</si>
  <si>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</si>
  <si>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</si>
  <si>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</si>
  <si>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</si>
  <si>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</si>
  <si>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</si>
  <si>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</si>
  <si>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</si>
  <si>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</si>
  <si>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</si>
  <si>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</si>
  <si>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</si>
  <si>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</si>
  <si>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</si>
  <si>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</si>
  <si>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</si>
  <si>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</si>
  <si>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</si>
  <si>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</si>
  <si>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</si>
  <si>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</si>
  <si>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</si>
  <si>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</si>
  <si>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</si>
  <si>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</si>
  <si>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</si>
  <si>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</si>
  <si>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</si>
  <si>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</si>
  <si>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</si>
  <si>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</si>
  <si>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</si>
  <si>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</si>
  <si>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</si>
  <si>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</si>
  <si>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</si>
  <si>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</si>
  <si>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</si>
  <si>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</si>
  <si>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</si>
  <si>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</si>
  <si>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</si>
  <si>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</si>
  <si>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</si>
  <si>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</si>
  <si>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</si>
  <si>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</si>
  <si>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</si>
  <si>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</si>
  <si>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</si>
  <si>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</si>
  <si>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</si>
  <si>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</si>
  <si>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</si>
  <si>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</si>
  <si>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</si>
  <si>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</si>
  <si>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</si>
  <si>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</si>
  <si>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</si>
  <si>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</si>
  <si>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</si>
  <si>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</si>
  <si>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</si>
  <si>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</si>
  <si>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</si>
  <si>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</si>
  <si>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</si>
  <si>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</si>
  <si>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</si>
  <si>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</si>
  <si>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</si>
  <si>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</si>
  <si>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</si>
  <si>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</si>
  <si>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</si>
  <si>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</si>
  <si>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</si>
  <si>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</si>
  <si>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</si>
  <si>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</si>
  <si>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</si>
  <si>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</si>
  <si>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</si>
  <si>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</si>
  <si>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</si>
  <si>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</si>
  <si>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</si>
  <si>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</si>
  <si>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</si>
  <si>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</si>
  <si>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</si>
  <si>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</si>
  <si>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</si>
  <si>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</si>
  <si>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</si>
  <si>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</si>
  <si>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</si>
  <si>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</si>
  <si>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</si>
  <si>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</si>
  <si>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</si>
  <si>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</si>
  <si>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</si>
  <si>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</si>
  <si>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</si>
  <si>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</si>
  <si>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</si>
  <si>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</si>
  <si>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</si>
  <si>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</si>
  <si>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</si>
  <si>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</si>
  <si>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</si>
  <si>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</si>
  <si>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</si>
  <si>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</si>
  <si>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</si>
  <si>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</si>
  <si>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</si>
  <si>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</si>
  <si>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</si>
  <si>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</si>
  <si>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</si>
  <si>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</si>
  <si>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</si>
  <si>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</si>
  <si>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</si>
  <si>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</si>
  <si>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</si>
  <si>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</si>
  <si>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</si>
  <si>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</si>
  <si>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</si>
  <si>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</si>
  <si>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</si>
  <si>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</si>
  <si>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</si>
  <si>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</si>
  <si>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</si>
  <si>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</si>
  <si>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</si>
  <si>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</si>
  <si>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</si>
  <si>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</si>
  <si>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</si>
  <si>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</si>
  <si>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</si>
  <si>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</si>
  <si>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</si>
  <si>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</si>
  <si>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</si>
  <si>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</si>
  <si>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</si>
  <si>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</si>
  <si>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</si>
  <si>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</si>
  <si>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</si>
  <si>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</si>
  <si>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</si>
  <si>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</si>
  <si>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</si>
  <si>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</si>
  <si>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</si>
  <si>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</si>
  <si>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</si>
  <si>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</si>
  <si>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</si>
  <si>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</si>
  <si>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</si>
  <si>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</si>
  <si>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</si>
  <si>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</si>
  <si>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</si>
  <si>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</si>
  <si>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</si>
  <si>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</si>
  <si>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</si>
  <si>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</si>
  <si>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</si>
  <si>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</si>
  <si>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</si>
  <si>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</si>
  <si>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</si>
  <si>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</si>
  <si>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</si>
  <si>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</si>
  <si>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</si>
  <si>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</si>
  <si>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</si>
  <si>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</si>
  <si>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</si>
  <si>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</si>
  <si>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</si>
  <si>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</si>
  <si>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</si>
  <si>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</si>
  <si>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</si>
  <si>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</si>
  <si>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</si>
  <si>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</si>
  <si>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</si>
  <si>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</si>
  <si>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</si>
  <si>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</si>
  <si>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</si>
  <si>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</si>
  <si>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</si>
  <si>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</si>
  <si>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</si>
  <si>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</si>
  <si>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</si>
  <si>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</si>
  <si>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</si>
  <si>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</si>
  <si>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</si>
  <si>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</si>
  <si>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</si>
  <si>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</si>
  <si>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</si>
  <si>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</si>
  <si>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</si>
  <si>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</si>
  <si>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</si>
  <si>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</si>
  <si>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</si>
  <si>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</si>
  <si>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</si>
  <si>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</si>
  <si>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</si>
  <si>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</si>
  <si>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</si>
  <si>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</si>
  <si>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</si>
  <si>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</si>
  <si>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</si>
  <si>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</si>
  <si>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</si>
  <si>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</si>
  <si>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</si>
  <si>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</si>
  <si>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</si>
  <si>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</si>
  <si>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</si>
  <si>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</si>
  <si>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</si>
  <si>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</si>
  <si>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</si>
  <si>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</si>
  <si>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</si>
  <si>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</si>
  <si>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</si>
  <si>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</si>
  <si>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</si>
  <si>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</si>
  <si>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</si>
  <si>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</si>
  <si>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</si>
  <si>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</si>
  <si>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</si>
  <si>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</si>
  <si>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</si>
  <si>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</si>
  <si>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</si>
  <si>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</si>
  <si>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</si>
  <si>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</si>
  <si>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</si>
  <si>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</si>
  <si>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</si>
  <si>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</si>
  <si>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</si>
  <si>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</si>
  <si>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</si>
  <si>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</si>
  <si>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</si>
  <si>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</si>
  <si>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</si>
  <si>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</si>
  <si>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</si>
  <si>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</si>
  <si>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</si>
  <si>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</si>
  <si>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</si>
  <si>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</si>
  <si>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</si>
  <si>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</si>
  <si>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</si>
  <si>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</si>
  <si>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</si>
  <si>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</si>
  <si>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</si>
  <si>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</si>
  <si>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</si>
  <si>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</si>
  <si>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</si>
  <si>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</si>
  <si>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</si>
  <si>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</si>
  <si>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</si>
  <si>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</si>
  <si>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</si>
  <si>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</si>
  <si>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</si>
  <si>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</si>
  <si>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</si>
  <si>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</si>
  <si>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</si>
  <si>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</si>
  <si>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</si>
  <si>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</si>
  <si>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</si>
  <si>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</si>
  <si>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</si>
  <si>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</si>
  <si>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</si>
  <si>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</si>
  <si>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</si>
  <si>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</si>
  <si>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</si>
  <si>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</si>
  <si>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</si>
  <si>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</si>
  <si>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</si>
  <si>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</si>
  <si>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</si>
  <si>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</si>
  <si>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</si>
  <si>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</si>
  <si>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</si>
  <si>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</si>
  <si>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</si>
  <si>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</si>
  <si>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</si>
  <si>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</si>
  <si>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</si>
  <si>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</si>
  <si>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</si>
  <si>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</si>
  <si>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</si>
  <si>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</si>
  <si>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</si>
  <si>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</si>
  <si>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</si>
  <si>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</si>
  <si>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</si>
  <si>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</si>
  <si>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</si>
  <si>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</si>
  <si>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</si>
  <si>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</si>
  <si>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</si>
  <si>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</si>
  <si>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</si>
  <si>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</si>
  <si>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</si>
  <si>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</si>
  <si>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</si>
  <si>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</si>
  <si>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</si>
  <si>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</si>
  <si>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</si>
  <si>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</si>
  <si>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</si>
  <si>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</si>
  <si>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</si>
  <si>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</si>
  <si>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</si>
  <si>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</si>
  <si>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</si>
  <si>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</si>
  <si>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</si>
  <si>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</si>
  <si>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</si>
  <si>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</si>
  <si>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</si>
  <si>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</si>
  <si>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</si>
  <si>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</si>
  <si>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</si>
  <si>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</si>
  <si>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</si>
  <si>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</si>
  <si>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</si>
  <si>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</si>
  <si>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</si>
  <si>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</si>
  <si>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</si>
  <si>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</si>
  <si>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</si>
  <si>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</si>
  <si>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</si>
  <si>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</si>
  <si>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</si>
  <si>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</si>
  <si>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</si>
  <si>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</si>
  <si>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</si>
  <si>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</si>
  <si>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</si>
  <si>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</si>
  <si>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</si>
  <si>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</si>
  <si>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</si>
  <si>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</si>
  <si>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</si>
  <si>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</si>
  <si>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</si>
  <si>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</si>
  <si>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</si>
  <si>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</si>
  <si>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</si>
  <si>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</si>
  <si>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</si>
  <si>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</si>
  <si>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</si>
  <si>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</si>
  <si>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</si>
  <si>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</si>
  <si>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</si>
  <si>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</si>
  <si>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</si>
  <si>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</si>
  <si>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</si>
  <si>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</si>
  <si>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</si>
  <si>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</si>
  <si>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</si>
  <si>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</si>
  <si>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</si>
  <si>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</si>
  <si>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</si>
  <si>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</si>
  <si>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</si>
  <si>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</si>
  <si>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</si>
  <si>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</si>
  <si>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</si>
  <si>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</si>
  <si>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</si>
  <si>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</si>
  <si>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</si>
  <si>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</si>
  <si>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</si>
  <si>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</si>
  <si>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</si>
  <si>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</si>
  <si>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</si>
  <si>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</si>
  <si>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</si>
  <si>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</si>
  <si>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</si>
  <si>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</si>
  <si>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</si>
  <si>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</si>
  <si>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</si>
  <si>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</si>
  <si>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</si>
  <si>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</si>
  <si>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</si>
  <si>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</si>
  <si>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</si>
  <si>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</si>
  <si>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</si>
  <si>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</si>
  <si>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</si>
  <si>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</si>
  <si>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</si>
  <si>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</si>
  <si>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</si>
  <si>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</si>
  <si>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</si>
  <si>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</si>
  <si>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</si>
  <si>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</si>
  <si>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</si>
  <si>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</si>
  <si>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</si>
  <si>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</si>
  <si>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</si>
  <si>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</si>
  <si>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</si>
  <si>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</si>
  <si>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</si>
  <si>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</si>
  <si>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</si>
  <si>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</si>
  <si>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</si>
  <si>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</si>
  <si>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</si>
  <si>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</si>
  <si>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</si>
  <si>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</si>
  <si>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</si>
  <si>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</si>
  <si>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</si>
  <si>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</si>
  <si>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</si>
  <si>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</si>
  <si>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</si>
  <si>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</si>
  <si>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</si>
  <si>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</si>
  <si>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</si>
  <si>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</si>
  <si>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</si>
  <si>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</si>
  <si>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</si>
  <si>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</si>
  <si>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</si>
  <si>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</si>
  <si>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</si>
  <si>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</si>
  <si>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</si>
  <si>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</si>
  <si>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</si>
  <si>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</si>
  <si>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</si>
  <si>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</si>
  <si>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</si>
  <si>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</si>
  <si>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</si>
  <si>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</si>
  <si>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</si>
  <si>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</si>
  <si>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</si>
  <si>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</si>
  <si>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</si>
  <si>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</si>
  <si>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</si>
  <si>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</si>
  <si>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</si>
  <si>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</si>
  <si>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</si>
  <si>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</si>
  <si>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</si>
  <si>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</si>
  <si>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</si>
  <si>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</si>
  <si>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</si>
  <si>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</si>
  <si>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</si>
  <si>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</si>
  <si>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</si>
  <si>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</si>
  <si>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</si>
  <si>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</si>
  <si>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</si>
  <si>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</si>
  <si>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</si>
  <si>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</si>
  <si>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</si>
  <si>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</si>
  <si>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</si>
  <si>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</si>
  <si>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</si>
  <si>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</si>
  <si>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</si>
  <si>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</si>
  <si>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</si>
  <si>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</si>
  <si>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</si>
  <si>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</si>
  <si>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</si>
  <si>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</si>
  <si>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</si>
  <si>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</si>
  <si>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</si>
  <si>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</si>
  <si>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</si>
  <si>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</si>
  <si>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</si>
  <si>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</si>
  <si>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</si>
  <si>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</si>
  <si>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</si>
  <si>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</si>
  <si>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</si>
  <si>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</si>
  <si>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</si>
  <si>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</si>
  <si>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</si>
  <si>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</si>
  <si>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</si>
  <si>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</si>
  <si>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</si>
  <si>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</si>
  <si>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</si>
  <si>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</si>
  <si>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</si>
  <si>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</si>
  <si>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</si>
  <si>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</si>
  <si>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</si>
  <si>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</si>
  <si>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</si>
  <si>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</si>
  <si>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</si>
  <si>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</si>
  <si>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</si>
  <si>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</si>
  <si>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</si>
  <si>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</si>
  <si>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</si>
  <si>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</si>
  <si>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</si>
  <si>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</si>
  <si>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</si>
  <si>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</si>
  <si>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</si>
  <si>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</si>
  <si>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</si>
  <si>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</si>
  <si>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</si>
  <si>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</si>
  <si>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</si>
  <si>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</si>
  <si>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</si>
  <si>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</si>
  <si>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</si>
  <si>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</si>
  <si>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</si>
  <si>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</si>
  <si>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</si>
  <si>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</si>
  <si>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</si>
  <si>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</si>
  <si>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</si>
  <si>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</si>
  <si>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</si>
  <si>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</si>
  <si>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</si>
  <si>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</si>
  <si>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</si>
  <si>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</si>
  <si>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</si>
  <si>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</si>
  <si>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</si>
  <si>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</si>
  <si>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</si>
  <si>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</si>
  <si>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</si>
  <si>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</si>
  <si>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</si>
  <si>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</si>
  <si>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</si>
  <si>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</si>
  <si>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</si>
  <si>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</si>
  <si>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</si>
  <si>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</si>
  <si>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</si>
  <si>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</si>
  <si>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</si>
  <si>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</si>
  <si>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</si>
  <si>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</si>
  <si>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</si>
  <si>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</si>
  <si>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</si>
  <si>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</si>
  <si>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</si>
  <si>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</si>
  <si>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</si>
  <si>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</si>
  <si>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</si>
  <si>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</si>
  <si>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</si>
  <si>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</si>
  <si>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</si>
  <si>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</si>
  <si>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</si>
  <si>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</si>
  <si>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</si>
  <si>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</si>
  <si>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</si>
  <si>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</si>
  <si>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</si>
  <si>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</si>
  <si>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</si>
  <si>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</si>
  <si>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</si>
  <si>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</si>
  <si>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</si>
  <si>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</si>
  <si>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</si>
  <si>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</si>
  <si>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</si>
  <si>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</si>
  <si>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</si>
  <si>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</si>
  <si>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</si>
  <si>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</si>
  <si>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</si>
  <si>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</si>
  <si>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</si>
  <si>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</si>
  <si>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</si>
  <si>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</si>
  <si>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</si>
  <si>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</si>
  <si>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</si>
  <si>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</si>
  <si>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</si>
  <si>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</si>
  <si>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</si>
  <si>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</si>
  <si>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</si>
  <si>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</si>
  <si>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</si>
  <si>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</si>
  <si>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</si>
  <si>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</si>
  <si>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</si>
  <si>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</si>
  <si>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</si>
  <si>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</si>
  <si>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</si>
  <si>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</si>
  <si>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</si>
  <si>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</si>
  <si>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</si>
  <si>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</si>
  <si>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</si>
  <si>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</si>
  <si>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</si>
  <si>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</si>
  <si>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</si>
  <si>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</si>
  <si>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</si>
  <si>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</si>
  <si>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</si>
  <si>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</si>
  <si>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</si>
  <si>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</si>
  <si>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</si>
  <si>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</si>
  <si>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</si>
  <si>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</si>
  <si>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</si>
  <si>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</si>
  <si>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</si>
  <si>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</si>
  <si>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</si>
  <si>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</si>
  <si>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</si>
  <si>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</si>
  <si>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</si>
  <si>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</si>
  <si>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</si>
  <si>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</si>
  <si>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</si>
  <si>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</si>
  <si>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</si>
  <si>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</si>
  <si>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</si>
  <si>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</si>
  <si>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</si>
  <si>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</si>
  <si>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</si>
  <si>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</si>
  <si>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</si>
  <si>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</si>
  <si>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</si>
  <si>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</si>
  <si>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</si>
  <si>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</si>
  <si>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</si>
  <si>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</si>
  <si>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</si>
  <si>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</si>
  <si>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</si>
  <si>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</si>
  <si>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</si>
  <si>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</si>
  <si>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</si>
  <si>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</si>
  <si>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</si>
  <si>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</si>
  <si>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</si>
  <si>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</si>
  <si>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</si>
  <si>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</si>
  <si>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</si>
  <si>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</si>
  <si>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</si>
  <si>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</si>
  <si>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</si>
  <si>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</si>
  <si>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</si>
  <si>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</si>
  <si>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</si>
  <si>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</si>
  <si>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</si>
  <si>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</si>
  <si>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</si>
  <si>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</si>
  <si>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</si>
  <si>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</si>
  <si>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</si>
  <si>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</si>
  <si>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</si>
  <si>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</si>
  <si>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</si>
  <si>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</si>
  <si>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</si>
  <si>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</si>
  <si>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</si>
  <si>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</si>
  <si>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</si>
  <si>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</si>
  <si>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</si>
  <si>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</si>
  <si>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</si>
  <si>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</si>
  <si>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</si>
  <si>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</si>
  <si>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</si>
  <si>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</si>
  <si>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</si>
  <si>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</si>
  <si>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</si>
  <si>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</si>
  <si>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</si>
  <si>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</si>
  <si>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</si>
  <si>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</si>
  <si>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</si>
  <si>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</si>
  <si>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</si>
  <si>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</si>
  <si>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</si>
  <si>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</si>
  <si>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</si>
  <si>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</si>
  <si>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</si>
  <si>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</si>
  <si>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</si>
  <si>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</si>
  <si>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</si>
  <si>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</si>
  <si>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</si>
  <si>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</si>
  <si>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</si>
  <si>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</si>
  <si>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</si>
  <si>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</si>
  <si>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</si>
  <si>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</si>
  <si>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</si>
  <si>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</si>
  <si>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</si>
  <si>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</si>
  <si>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</si>
  <si>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</si>
  <si>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</si>
  <si>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</si>
  <si>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</si>
  <si>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</si>
  <si>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</si>
  <si>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</si>
  <si>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</si>
  <si>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</si>
  <si>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</si>
  <si>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</si>
  <si>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</si>
  <si>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</si>
  <si>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</si>
  <si>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</si>
  <si>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</si>
  <si>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</si>
  <si>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</si>
  <si>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</si>
  <si>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</si>
  <si>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</si>
  <si>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</si>
  <si>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</si>
  <si>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</si>
  <si>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</si>
  <si>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</si>
  <si>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</si>
  <si>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</si>
  <si>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</si>
  <si>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</si>
  <si>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</si>
  <si>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</si>
  <si>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</si>
  <si>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</si>
  <si>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</si>
  <si>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</si>
  <si>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</si>
  <si>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</si>
  <si>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</si>
  <si>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</si>
  <si>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</si>
  <si>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</si>
  <si>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</si>
  <si>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</si>
  <si>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</si>
  <si>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</si>
  <si>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</si>
  <si>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</si>
  <si>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</si>
  <si>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</si>
  <si>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</si>
  <si>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</si>
  <si>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</si>
  <si>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</si>
  <si>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</si>
  <si>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</si>
  <si>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</si>
  <si>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</si>
  <si>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</si>
  <si>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</si>
  <si>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</si>
  <si>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</si>
  <si>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</si>
  <si>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</si>
  <si>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</si>
  <si>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</si>
  <si>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</si>
  <si>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</si>
  <si>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</si>
  <si>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</si>
  <si>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</si>
  <si>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</si>
  <si>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</si>
  <si>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</si>
  <si>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</si>
  <si>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</si>
  <si>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</si>
  <si>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</si>
  <si>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</si>
  <si>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</si>
  <si>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</si>
  <si>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</si>
  <si>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</si>
  <si>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</si>
  <si>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</si>
  <si>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</si>
  <si>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</si>
  <si>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</si>
  <si>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</si>
  <si>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</si>
  <si>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</si>
  <si>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</si>
  <si>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</si>
  <si>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</si>
  <si>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</si>
  <si>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</si>
  <si>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</si>
  <si>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</si>
  <si>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</si>
  <si>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</si>
  <si>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</si>
  <si>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</si>
  <si>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</si>
  <si>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</si>
  <si>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</si>
  <si>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</si>
  <si>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</si>
  <si>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</si>
  <si>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</si>
  <si>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</si>
  <si>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</si>
  <si>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</si>
  <si>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</si>
  <si>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</si>
  <si>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</si>
  <si>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</si>
  <si>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</si>
  <si>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</si>
  <si>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</si>
  <si>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</si>
  <si>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</si>
  <si>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</si>
  <si>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</si>
  <si>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</si>
  <si>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</si>
  <si>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</si>
  <si>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</si>
  <si>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</si>
  <si>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</si>
  <si>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</si>
  <si>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</si>
  <si>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</si>
  <si>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</si>
  <si>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</si>
  <si>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</si>
  <si>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</si>
  <si>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</si>
  <si>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</si>
  <si>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</si>
  <si>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</si>
  <si>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</si>
  <si>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</si>
  <si>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</si>
  <si>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</si>
  <si>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</si>
  <si>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</si>
  <si>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</si>
  <si>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</si>
  <si>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</si>
  <si>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</si>
  <si>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</si>
  <si>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</si>
  <si>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</si>
  <si>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</si>
  <si>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</si>
  <si>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</si>
  <si>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</si>
  <si>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</si>
  <si>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</si>
  <si>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</si>
  <si>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</si>
  <si>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</si>
  <si>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</si>
  <si>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</si>
  <si>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</si>
  <si>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</si>
  <si>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</si>
  <si>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</si>
  <si>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</si>
  <si>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</si>
  <si>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</si>
  <si>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</si>
  <si>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</si>
  <si>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</si>
  <si>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</si>
  <si>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</si>
  <si>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</si>
  <si>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</si>
  <si>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</si>
  <si>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</si>
  <si>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</si>
  <si>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</si>
  <si>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</si>
  <si>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</si>
  <si>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</si>
  <si>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</si>
  <si>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</si>
  <si>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</si>
  <si>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</si>
  <si>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</si>
  <si>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</si>
  <si>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</si>
  <si>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</si>
  <si>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</si>
  <si>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</si>
  <si>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</si>
  <si>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</si>
  <si>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</si>
  <si>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</si>
  <si>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</si>
  <si>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</si>
  <si>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</si>
  <si>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</si>
  <si>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</si>
  <si>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</si>
  <si>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</si>
  <si>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</si>
  <si>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</si>
  <si>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</si>
  <si>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</si>
  <si>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</si>
  <si>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</si>
  <si>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</si>
  <si>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</si>
  <si>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</si>
  <si>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</si>
  <si>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</si>
  <si>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</si>
  <si>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</si>
  <si>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</si>
  <si>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</si>
  <si>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</si>
  <si>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</si>
  <si>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</si>
  <si>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</si>
  <si>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</si>
  <si>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</si>
  <si>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</si>
  <si>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</si>
  <si>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</si>
  <si>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</si>
  <si>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</si>
  <si>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</si>
  <si>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</si>
  <si>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</si>
  <si>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</si>
  <si>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</si>
  <si>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</si>
  <si>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</si>
  <si>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</si>
  <si>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</si>
  <si>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</si>
  <si>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</si>
  <si>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</si>
  <si>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</si>
  <si>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</si>
  <si>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</si>
  <si>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</si>
  <si>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</si>
  <si>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</si>
  <si>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</si>
  <si>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</si>
  <si>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</si>
  <si>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</si>
  <si>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</si>
  <si>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</si>
  <si>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</si>
  <si>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</si>
  <si>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</si>
  <si>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</si>
  <si>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</si>
  <si>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</si>
  <si>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</si>
  <si>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</si>
  <si>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</si>
  <si>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</si>
  <si>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</si>
  <si>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</si>
  <si>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</si>
  <si>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</si>
  <si>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</si>
  <si>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</si>
  <si>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</si>
  <si>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</si>
  <si>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</si>
  <si>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</si>
  <si>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</si>
  <si>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</si>
  <si>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</si>
  <si>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</si>
  <si>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</si>
  <si>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</si>
  <si>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</si>
  <si>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</si>
  <si>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</si>
  <si>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</si>
  <si>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</si>
  <si>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</si>
  <si>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</si>
  <si>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</si>
  <si>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</si>
  <si>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</si>
  <si>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</si>
  <si>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</si>
  <si>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</si>
  <si>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</si>
  <si>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</si>
  <si>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</si>
  <si>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</si>
  <si>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</si>
  <si>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</si>
  <si>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</si>
  <si>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</si>
  <si>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</si>
  <si>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</si>
  <si>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</si>
  <si>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</si>
  <si>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</si>
  <si>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</si>
  <si>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</si>
  <si>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</si>
  <si>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</si>
  <si>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</si>
  <si>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</si>
  <si>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</si>
  <si>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</si>
  <si>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</si>
  <si>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</si>
  <si>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</si>
  <si>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</si>
  <si>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</si>
  <si>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</si>
  <si>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</si>
  <si>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</si>
  <si>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</si>
  <si>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</si>
  <si>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</si>
  <si>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</si>
  <si>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</si>
  <si>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</si>
  <si>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</si>
  <si>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</si>
  <si>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</si>
  <si>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</si>
  <si>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</si>
  <si>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</si>
  <si>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</si>
  <si>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</si>
  <si>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</si>
  <si>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</si>
  <si>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</si>
  <si>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</si>
  <si>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</si>
  <si>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</si>
  <si>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</si>
  <si>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</si>
  <si>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</si>
  <si>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</si>
  <si>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</si>
  <si>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</si>
  <si>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</si>
  <si>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</si>
  <si>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</si>
  <si>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</si>
  <si>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</si>
  <si>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</si>
  <si>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</si>
  <si>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</si>
  <si>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</si>
  <si>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</si>
  <si>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</si>
  <si>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</si>
  <si>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</si>
  <si>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</si>
  <si>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</si>
  <si>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</si>
  <si>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</si>
  <si>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</si>
  <si>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</si>
  <si>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</si>
  <si>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</si>
  <si>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</si>
  <si>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</si>
  <si>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</si>
  <si>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</si>
  <si>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</si>
  <si>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</si>
  <si>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</si>
  <si>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</si>
  <si>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</si>
  <si>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</si>
  <si>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</si>
  <si>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</si>
  <si>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</si>
  <si>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</si>
  <si>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</si>
  <si>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</si>
  <si>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</si>
  <si>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</si>
  <si>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</si>
  <si>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</si>
  <si>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</si>
  <si>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</si>
  <si>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</si>
  <si>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</si>
  <si>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</si>
  <si>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</si>
  <si>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</si>
  <si>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</si>
  <si>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</si>
  <si>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</si>
  <si>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</si>
  <si>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</si>
  <si>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</si>
  <si>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</si>
  <si>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</si>
  <si>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</si>
  <si>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</si>
  <si>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</si>
  <si>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</si>
  <si>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</si>
  <si>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</si>
  <si>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</si>
  <si>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</si>
  <si>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</si>
  <si>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</si>
  <si>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</si>
  <si>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</si>
  <si>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</si>
  <si>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</si>
  <si>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</si>
  <si>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</si>
  <si>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</si>
  <si>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</si>
  <si>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</si>
  <si>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</si>
  <si>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</si>
  <si>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</si>
  <si>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</si>
  <si>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</si>
  <si>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</si>
  <si>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</si>
  <si>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</si>
  <si>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</si>
  <si>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</si>
  <si>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</si>
  <si>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</si>
  <si>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</si>
  <si>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</si>
  <si>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</si>
  <si>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</si>
  <si>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</si>
  <si>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</si>
  <si>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</si>
  <si>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</si>
  <si>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</si>
  <si>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</si>
  <si>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</si>
  <si>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</si>
  <si>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</si>
  <si>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</si>
  <si>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</si>
  <si>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</si>
  <si>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</si>
  <si>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</si>
  <si>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</si>
  <si>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</si>
  <si>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</si>
  <si>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</si>
  <si>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</si>
  <si>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</si>
  <si>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</si>
  <si>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</si>
  <si>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</si>
  <si>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</si>
  <si>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</si>
  <si>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</si>
  <si>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</si>
  <si>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</si>
  <si>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</si>
  <si>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</si>
  <si>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</si>
  <si>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</si>
  <si>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</si>
  <si>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</si>
  <si>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</si>
  <si>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</si>
  <si>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</si>
  <si>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</si>
  <si>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</si>
  <si>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</si>
  <si>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</si>
  <si>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</si>
  <si>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</si>
  <si>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</si>
  <si>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</si>
  <si>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</si>
  <si>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</si>
  <si>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</si>
  <si>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</si>
  <si>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</si>
  <si>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</si>
  <si>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</si>
  <si>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</si>
  <si>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</si>
  <si>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</si>
  <si>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</si>
  <si>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</si>
  <si>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</si>
  <si>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</si>
  <si>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</si>
  <si>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</si>
  <si>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</si>
  <si>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</si>
  <si>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</si>
  <si>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</si>
  <si>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</si>
  <si>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</si>
  <si>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</si>
  <si>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</si>
  <si>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</si>
  <si>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</si>
  <si>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</si>
  <si>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</si>
  <si>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</si>
  <si>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</si>
  <si>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</si>
  <si>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</si>
  <si>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</si>
  <si>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</si>
  <si>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</si>
  <si>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</si>
  <si>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</si>
  <si>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</si>
  <si>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</si>
  <si>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</si>
  <si>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</si>
  <si>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</si>
  <si>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</si>
  <si>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</si>
  <si>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</si>
  <si>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</si>
  <si>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</si>
  <si>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</si>
  <si>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</si>
  <si>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</si>
  <si>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</si>
  <si>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</si>
  <si>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</si>
  <si>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</si>
  <si>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</si>
  <si>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</si>
  <si>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</si>
  <si>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</si>
  <si>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</si>
  <si>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</si>
  <si>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</si>
  <si>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</si>
  <si>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</si>
  <si>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</si>
  <si>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</si>
  <si>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</si>
  <si>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</si>
  <si>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</si>
  <si>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</si>
  <si>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</si>
  <si>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</si>
  <si>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</si>
  <si>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</si>
  <si>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</si>
  <si>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</si>
  <si>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</si>
  <si>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</si>
  <si>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</si>
  <si>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</si>
  <si>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</si>
  <si>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</si>
  <si>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</si>
  <si>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</si>
  <si>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</si>
  <si>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</si>
  <si>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</si>
  <si>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</si>
  <si>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</si>
  <si>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</si>
  <si>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</si>
  <si>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</si>
  <si>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</si>
  <si>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</si>
  <si>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</si>
  <si>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</si>
  <si>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</si>
  <si>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</si>
  <si>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</si>
  <si>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</si>
  <si>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</si>
  <si>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</si>
  <si>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</si>
  <si>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</si>
  <si>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</si>
  <si>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</si>
  <si>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</si>
  <si>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</si>
  <si>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</si>
  <si>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</si>
  <si>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</si>
  <si>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</si>
  <si>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</si>
  <si>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</si>
  <si>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</si>
  <si>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</si>
  <si>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</si>
  <si>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</si>
  <si>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</si>
  <si>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</si>
  <si>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</si>
  <si>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</si>
  <si>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</si>
  <si>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</si>
  <si>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</si>
  <si>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</si>
  <si>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</si>
  <si>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</si>
  <si>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</si>
  <si>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</si>
  <si>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</si>
  <si>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</si>
  <si>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</si>
  <si>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</si>
  <si>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</si>
  <si>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</si>
  <si>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</si>
  <si>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</si>
  <si>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</si>
  <si>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</si>
  <si>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</si>
  <si>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</si>
  <si>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</si>
  <si>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</si>
  <si>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</si>
  <si>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</si>
  <si>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</si>
  <si>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</si>
  <si>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</si>
  <si>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</si>
  <si>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</si>
  <si>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</si>
  <si>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</si>
  <si>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</si>
  <si>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</si>
  <si>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</si>
  <si>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</si>
  <si>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</si>
  <si>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</si>
  <si>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</si>
  <si>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</si>
  <si>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</si>
  <si>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</si>
  <si>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</si>
  <si>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</si>
  <si>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</si>
  <si>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</si>
  <si>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</si>
  <si>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</si>
  <si>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</si>
  <si>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</si>
  <si>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</si>
  <si>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</si>
  <si>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</si>
  <si>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</si>
  <si>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</si>
  <si>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</si>
  <si>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</si>
  <si>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</si>
  <si>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</si>
  <si>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</si>
  <si>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</si>
  <si>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</si>
  <si>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</si>
  <si>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</si>
  <si>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</si>
  <si>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</si>
  <si>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</si>
  <si>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</si>
  <si>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</si>
  <si>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</si>
  <si>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</si>
  <si>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</si>
  <si>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</si>
  <si>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</si>
  <si>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</si>
  <si>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</si>
  <si>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</si>
  <si>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</si>
  <si>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</si>
  <si>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</si>
  <si>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</si>
  <si>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</si>
  <si>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</si>
  <si>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</si>
  <si>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</si>
  <si>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</si>
  <si>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</si>
  <si>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</si>
  <si>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</si>
  <si>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</si>
  <si>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</si>
  <si>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</si>
  <si>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</si>
  <si>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</si>
  <si>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</si>
  <si>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</si>
  <si>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</si>
  <si>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</si>
  <si>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</si>
  <si>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</si>
  <si>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</si>
  <si>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</si>
  <si>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</si>
  <si>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</si>
  <si>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</si>
  <si>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</si>
  <si>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</si>
  <si>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</si>
  <si>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</si>
  <si>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</si>
  <si>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</si>
  <si>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</si>
  <si>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</si>
  <si>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</si>
  <si>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</si>
  <si>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</si>
  <si>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</si>
  <si>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</si>
  <si>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</si>
  <si>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</si>
  <si>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</si>
  <si>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</si>
  <si>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</si>
  <si>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</si>
  <si>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</si>
  <si>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</si>
  <si>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</si>
  <si>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</si>
  <si>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</si>
  <si>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</si>
  <si>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</si>
  <si>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</si>
  <si>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</si>
  <si>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</si>
  <si>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</si>
  <si>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</si>
  <si>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</si>
  <si>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</si>
  <si>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</si>
  <si>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</si>
  <si>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</si>
  <si>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</si>
  <si>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</si>
  <si>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</si>
  <si>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</si>
  <si>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</si>
  <si>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</si>
  <si>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</si>
  <si>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</si>
  <si>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</si>
  <si>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</si>
  <si>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</si>
  <si>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</si>
  <si>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</si>
  <si>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</si>
  <si>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</si>
  <si>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</si>
  <si>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</si>
  <si>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</si>
  <si>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</si>
  <si>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</si>
  <si>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</si>
  <si>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</si>
  <si>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</si>
  <si>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</si>
  <si>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</si>
  <si>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</si>
  <si>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</si>
  <si>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</si>
  <si>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</si>
  <si>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</si>
  <si>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</si>
  <si>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</si>
  <si>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</si>
  <si>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</si>
  <si>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</si>
  <si>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</si>
  <si>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</si>
  <si>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</si>
  <si>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</si>
  <si>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</si>
  <si>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</si>
  <si>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</si>
  <si>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</si>
  <si>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</si>
  <si>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</si>
  <si>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</si>
  <si>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</si>
  <si>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</si>
  <si>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</si>
  <si>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</si>
  <si>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</si>
  <si>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</si>
  <si>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</si>
  <si>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</si>
  <si>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</si>
  <si>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</si>
  <si>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</si>
  <si>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</si>
  <si>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</si>
  <si>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</si>
  <si>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</si>
  <si>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</si>
  <si>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</si>
  <si>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</si>
  <si>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</si>
  <si>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</si>
  <si>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</si>
  <si>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</si>
  <si>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</si>
  <si>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</si>
  <si>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</si>
  <si>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</si>
  <si>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</si>
  <si>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</si>
  <si>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</si>
  <si>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</si>
  <si>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</si>
  <si>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</si>
  <si>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</si>
  <si>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</si>
  <si>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</si>
  <si>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</si>
  <si>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</si>
  <si>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</si>
  <si>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</si>
  <si>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</si>
  <si>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</si>
  <si>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</si>
  <si>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</si>
  <si>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</si>
  <si>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</si>
  <si>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</si>
  <si>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</si>
  <si>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</si>
  <si>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</si>
  <si>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</si>
  <si>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</si>
  <si>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</si>
  <si>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</si>
  <si>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</si>
  <si>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</si>
  <si>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</si>
  <si>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</si>
  <si>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</si>
  <si>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</si>
  <si>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</si>
  <si>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</si>
  <si>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</si>
  <si>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</si>
  <si>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</si>
  <si>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</si>
  <si>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</si>
  <si>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</si>
  <si>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</si>
  <si>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</si>
  <si>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</si>
  <si>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</si>
  <si>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</si>
  <si>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</si>
  <si>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</si>
  <si>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</si>
  <si>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</si>
  <si>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</si>
  <si>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</si>
  <si>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</si>
  <si>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</si>
  <si>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</si>
  <si>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</si>
  <si>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</si>
  <si>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</si>
  <si>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</si>
  <si>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</si>
  <si>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</si>
  <si>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</si>
  <si>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</si>
  <si>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</si>
  <si>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</si>
  <si>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</si>
  <si>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</si>
  <si>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</si>
  <si>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</si>
  <si>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</si>
  <si>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</si>
  <si>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</si>
  <si>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</si>
  <si>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</si>
  <si>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</si>
  <si>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</si>
  <si>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</si>
  <si>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</si>
  <si>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</si>
  <si>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</si>
  <si>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</si>
  <si>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</si>
  <si>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</si>
  <si>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</si>
  <si>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</si>
  <si>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</si>
  <si>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</si>
  <si>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</si>
  <si>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</si>
  <si>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</si>
  <si>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</si>
  <si>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</si>
  <si>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</si>
  <si>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</si>
  <si>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</si>
  <si>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</si>
  <si>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</si>
  <si>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</si>
  <si>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</si>
  <si>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</si>
  <si>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</si>
  <si>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</si>
  <si>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</si>
  <si>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</si>
  <si>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</si>
  <si>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</si>
  <si>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</si>
  <si>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</si>
  <si>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</si>
  <si>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</si>
  <si>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</si>
  <si>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</si>
  <si>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</si>
  <si>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</si>
  <si>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</si>
  <si>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</si>
  <si>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</si>
  <si>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</si>
  <si>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</si>
  <si>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</si>
  <si>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</si>
  <si>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</si>
  <si>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</si>
  <si>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</si>
  <si>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</si>
  <si>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</si>
  <si>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</si>
  <si>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</si>
  <si>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</si>
  <si>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</si>
  <si>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</si>
  <si>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</si>
  <si>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</si>
  <si>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</si>
  <si>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</si>
  <si>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</si>
  <si>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</si>
  <si>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</si>
  <si>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</si>
  <si>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</si>
  <si>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</si>
  <si>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</si>
  <si>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</si>
  <si>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</si>
  <si>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</si>
  <si>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</si>
  <si>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</si>
  <si>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</si>
  <si>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</si>
  <si>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</si>
  <si>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</si>
  <si>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</si>
  <si>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</si>
  <si>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</si>
  <si>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</si>
  <si>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</si>
  <si>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</si>
  <si>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</si>
  <si>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</si>
  <si>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</si>
  <si>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</si>
  <si>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</si>
  <si>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</si>
  <si>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</si>
  <si>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</si>
  <si>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</si>
  <si>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</si>
  <si>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</si>
  <si>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</si>
  <si>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</si>
  <si>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</si>
  <si>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</si>
  <si>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</si>
  <si>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</si>
  <si>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</si>
  <si>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</si>
  <si>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</si>
  <si>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</si>
  <si>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</si>
  <si>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</si>
  <si>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</si>
  <si>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</si>
  <si>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</si>
  <si>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</si>
  <si>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</si>
  <si>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</si>
  <si>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</si>
  <si>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</si>
  <si>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</si>
  <si>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</si>
  <si>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</si>
  <si>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</si>
  <si>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</si>
  <si>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</si>
  <si>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</si>
  <si>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</si>
  <si>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</si>
  <si>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</si>
  <si>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</si>
  <si>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</si>
  <si>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</si>
  <si>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</si>
  <si>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</si>
  <si>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</si>
  <si>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</si>
  <si>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</si>
  <si>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</si>
  <si>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</si>
  <si>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</si>
  <si>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</si>
  <si>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</si>
  <si>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</si>
  <si>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</si>
  <si>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</si>
  <si>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</si>
  <si>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</si>
  <si>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</si>
  <si>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</si>
  <si>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</si>
  <si>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</si>
  <si>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</si>
  <si>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</si>
  <si>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</si>
  <si>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</si>
  <si>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</si>
  <si>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</si>
  <si>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</si>
  <si>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</si>
  <si>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</si>
  <si>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</si>
  <si>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</si>
  <si>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</si>
  <si>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</si>
  <si>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</si>
  <si>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</si>
  <si>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</si>
  <si>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</si>
  <si>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</si>
  <si>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</si>
  <si>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</si>
  <si>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</si>
  <si>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</si>
  <si>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</si>
  <si>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</si>
  <si>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</si>
  <si>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</si>
  <si>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</si>
  <si>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</si>
  <si>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</si>
  <si>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</si>
  <si>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</si>
  <si>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</si>
  <si>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</si>
  <si>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</si>
  <si>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</si>
  <si>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</si>
  <si>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</si>
  <si>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</si>
  <si>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</si>
  <si>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</si>
  <si>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</si>
  <si>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</si>
  <si>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</si>
  <si>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</si>
  <si>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</si>
  <si>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</si>
  <si>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</si>
  <si>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</si>
  <si>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</si>
  <si>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</si>
  <si>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</si>
  <si>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</si>
  <si>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</si>
  <si>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</si>
  <si>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</si>
  <si>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</si>
  <si>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</si>
  <si>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</si>
  <si>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</si>
  <si>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</si>
  <si>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</si>
  <si>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</si>
  <si>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</si>
  <si>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</si>
  <si>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</si>
  <si>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</si>
  <si>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</si>
  <si>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</si>
  <si>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</si>
  <si>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</si>
  <si>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</si>
  <si>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</si>
  <si>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</si>
  <si>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</si>
  <si>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</si>
  <si>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</si>
  <si>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</si>
  <si>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</si>
  <si>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</si>
  <si>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</si>
  <si>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</si>
  <si>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</si>
  <si>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</si>
  <si>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</si>
  <si>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</si>
  <si>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</si>
  <si>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</si>
  <si>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</si>
  <si>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</si>
  <si>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</si>
  <si>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</si>
  <si>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</si>
  <si>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</si>
  <si>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</si>
  <si>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</si>
  <si>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</si>
  <si>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</si>
  <si>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</si>
  <si>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</si>
  <si>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</si>
  <si>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</si>
  <si>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</si>
  <si>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</si>
  <si>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</si>
  <si>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</si>
  <si>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</si>
  <si>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</si>
  <si>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</si>
  <si>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</si>
  <si>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</si>
  <si>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</si>
  <si>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</si>
  <si>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</si>
  <si>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</si>
  <si>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</si>
  <si>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</si>
  <si>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</si>
  <si>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</si>
  <si>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</si>
  <si>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</si>
  <si>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</si>
  <si>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</si>
  <si>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</si>
  <si>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</si>
  <si>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</si>
  <si>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</si>
  <si>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</si>
  <si>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</si>
  <si>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</si>
  <si>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</si>
  <si>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</si>
  <si>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</si>
  <si>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</si>
  <si>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</si>
  <si>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</si>
  <si>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</si>
  <si>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</si>
  <si>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</si>
  <si>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</si>
  <si>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</si>
  <si>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</si>
  <si>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</si>
  <si>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</si>
  <si>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</si>
  <si>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</si>
  <si>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</si>
  <si>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</si>
  <si>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</si>
  <si>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</si>
  <si>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</si>
  <si>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</si>
  <si>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</si>
  <si>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</si>
  <si>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</si>
  <si>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</si>
  <si>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</si>
  <si>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</si>
  <si>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</si>
  <si>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</si>
  <si>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</si>
  <si>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</si>
  <si>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</si>
  <si>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</si>
  <si>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</si>
  <si>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</si>
  <si>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</si>
  <si>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</si>
  <si>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</si>
  <si>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</si>
  <si>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</si>
  <si>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</si>
  <si>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</si>
  <si>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</si>
  <si>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</si>
  <si>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</si>
  <si>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</si>
  <si>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</si>
  <si>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</si>
  <si>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</si>
  <si>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</si>
  <si>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</si>
  <si>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</si>
  <si>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</si>
  <si>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</si>
  <si>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</si>
  <si>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</si>
  <si>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</si>
  <si>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</si>
  <si>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</si>
  <si>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</si>
  <si>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</si>
  <si>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</si>
  <si>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</si>
  <si>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</si>
  <si>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</si>
  <si>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</si>
  <si>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</si>
  <si>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</si>
  <si>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</si>
  <si>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</si>
  <si>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</si>
  <si>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</si>
  <si>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</si>
  <si>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</si>
  <si>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</si>
  <si>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</si>
  <si>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</si>
  <si>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</si>
  <si>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</si>
  <si>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</si>
  <si>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</si>
  <si>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</si>
  <si>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</si>
  <si>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</si>
  <si>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</si>
  <si>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</si>
  <si>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</si>
  <si>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</si>
  <si>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</si>
  <si>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</si>
  <si>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</si>
  <si>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</si>
  <si>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</si>
  <si>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</si>
  <si>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</si>
  <si>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</si>
  <si>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</si>
  <si>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</si>
  <si>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</si>
  <si>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</si>
  <si>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</si>
  <si>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</si>
  <si>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</si>
  <si>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</si>
  <si>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</si>
  <si>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</si>
  <si>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</si>
  <si>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</si>
  <si>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</si>
  <si>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</si>
  <si>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</si>
  <si>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</si>
  <si>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</si>
  <si>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</si>
  <si>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</si>
  <si>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</si>
  <si>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</si>
  <si>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</si>
  <si>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</si>
  <si>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</si>
  <si>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</si>
  <si>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</si>
  <si>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</si>
  <si>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</si>
  <si>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</si>
  <si>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</si>
  <si>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</si>
  <si>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</si>
  <si>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</si>
  <si>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</si>
  <si>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</si>
  <si>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</si>
  <si>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</si>
  <si>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</si>
  <si>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</si>
  <si>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</si>
  <si>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</si>
  <si>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</si>
  <si>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</si>
  <si>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</si>
  <si>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</si>
  <si>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</si>
  <si>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</si>
  <si>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</si>
  <si>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</si>
  <si>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</si>
  <si>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</si>
  <si>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</si>
  <si>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</si>
  <si>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</si>
  <si>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</si>
  <si>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</si>
  <si>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</si>
  <si>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</si>
  <si>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</si>
  <si>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</si>
  <si>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</si>
  <si>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</si>
  <si>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</si>
  <si>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</si>
  <si>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</si>
  <si>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</si>
  <si>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</si>
  <si>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</si>
  <si>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</si>
  <si>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</si>
  <si>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</si>
  <si>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</si>
  <si>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</si>
  <si>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</si>
  <si>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</si>
  <si>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</si>
  <si>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</si>
  <si>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</si>
  <si>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</si>
  <si>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</si>
  <si>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</si>
  <si>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</si>
  <si>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</si>
  <si>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</si>
  <si>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</si>
  <si>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</si>
  <si>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</si>
  <si>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</si>
  <si>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</si>
  <si>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</si>
  <si>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</si>
  <si>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</si>
  <si>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</si>
  <si>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</si>
  <si>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</si>
  <si>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</si>
  <si>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</si>
  <si>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</si>
  <si>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</si>
  <si>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</si>
  <si>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</si>
  <si>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</si>
  <si>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</si>
  <si>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</si>
  <si>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</si>
  <si>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</si>
  <si>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</si>
  <si>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</si>
  <si>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</si>
  <si>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</si>
  <si>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</si>
  <si>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</si>
  <si>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</si>
  <si>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</si>
  <si>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</si>
  <si>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</si>
  <si>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</si>
  <si>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</si>
  <si>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</si>
  <si>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</si>
  <si>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</si>
  <si>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</si>
  <si>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</si>
  <si>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</si>
  <si>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</si>
  <si>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</si>
  <si>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</si>
  <si>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</si>
  <si>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</si>
  <si>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</si>
  <si>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</si>
  <si>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</si>
  <si>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</si>
  <si>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</si>
  <si>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</si>
  <si>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</si>
  <si>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</si>
  <si>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</si>
  <si>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</si>
  <si>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</si>
  <si>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</si>
  <si>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</si>
  <si>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</si>
  <si>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</si>
  <si>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</si>
  <si>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</si>
  <si>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</si>
  <si>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</si>
  <si>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</si>
  <si>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</si>
  <si>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</si>
  <si>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</si>
  <si>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</si>
  <si>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</si>
  <si>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</si>
  <si>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</si>
  <si>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</si>
  <si>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</si>
  <si>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</si>
  <si>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</si>
  <si>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</si>
  <si>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</si>
  <si>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</si>
  <si>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</si>
  <si>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</si>
  <si>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</si>
  <si>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</si>
  <si>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</si>
  <si>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</si>
  <si>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</si>
  <si>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</si>
  <si>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</si>
  <si>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</si>
  <si>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</si>
  <si>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</si>
  <si>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</si>
  <si>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</si>
  <si>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</si>
  <si>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</si>
  <si>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</si>
  <si>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</si>
  <si>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</si>
  <si>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</si>
  <si>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</si>
  <si>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</si>
  <si>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</si>
  <si>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</si>
  <si>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</si>
  <si>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</si>
  <si>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</si>
  <si>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</si>
  <si>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</si>
  <si>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</si>
  <si>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</si>
  <si>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</si>
  <si>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</si>
  <si>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</si>
  <si>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</si>
  <si>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</si>
  <si>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</si>
  <si>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</si>
  <si>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</si>
  <si>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</si>
  <si>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</si>
  <si>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</si>
  <si>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</si>
  <si>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</si>
  <si>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</si>
  <si>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</si>
  <si>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</si>
  <si>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</si>
  <si>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</si>
  <si>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</si>
  <si>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</si>
  <si>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</si>
  <si>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</si>
  <si>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</si>
  <si>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</si>
  <si>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</si>
  <si>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</si>
  <si>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</si>
  <si>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</si>
  <si>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</si>
  <si>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</si>
  <si>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</si>
  <si>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</si>
  <si>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</si>
  <si>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</si>
  <si>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</si>
  <si>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</si>
  <si>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</si>
  <si>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</si>
  <si>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</si>
  <si>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</si>
  <si>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</si>
  <si>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</si>
  <si>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</si>
  <si>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</si>
  <si>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</si>
  <si>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</si>
  <si>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</si>
  <si>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</si>
  <si>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</si>
  <si>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</si>
  <si>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</si>
  <si>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</si>
  <si>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</si>
  <si>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</si>
  <si>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</si>
  <si>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</si>
  <si>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</si>
  <si>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</si>
  <si>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</si>
  <si>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</si>
  <si>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</si>
  <si>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</si>
  <si>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</si>
  <si>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</si>
  <si>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</si>
  <si>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</si>
  <si>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</si>
  <si>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</si>
  <si>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</si>
  <si>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</si>
  <si>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</si>
  <si>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</si>
  <si>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</si>
  <si>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</si>
  <si>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</si>
  <si>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</si>
  <si>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</si>
  <si>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</si>
  <si>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</si>
  <si>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</si>
  <si>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</si>
  <si>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</si>
  <si>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</si>
  <si>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</si>
  <si>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</si>
  <si>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</si>
  <si>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</si>
  <si>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</si>
  <si>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</si>
  <si>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</si>
  <si>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</si>
  <si>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</si>
  <si>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</si>
  <si>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</si>
  <si>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</si>
  <si>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</si>
  <si>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</si>
  <si>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</si>
  <si>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</si>
  <si>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</si>
  <si>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</si>
  <si>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</si>
  <si>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</si>
  <si>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</si>
  <si>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</si>
  <si>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</si>
  <si>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</si>
  <si>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</si>
  <si>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</si>
  <si>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</si>
  <si>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</si>
  <si>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</si>
  <si>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</si>
  <si>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</si>
  <si>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</si>
  <si>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</si>
  <si>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</si>
  <si>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</si>
  <si>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</si>
  <si>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</si>
  <si>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</si>
  <si>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</si>
  <si>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</si>
  <si>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</si>
  <si>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</si>
  <si>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</si>
  <si>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</si>
  <si>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</si>
  <si>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</si>
  <si>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</si>
  <si>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</si>
  <si>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</si>
  <si>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</si>
  <si>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</si>
  <si>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</si>
  <si>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</si>
  <si>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</si>
  <si>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</si>
  <si>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</si>
  <si>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</si>
  <si>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</si>
  <si>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</si>
  <si>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</si>
  <si>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</si>
  <si>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</si>
  <si>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</si>
  <si>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</si>
  <si>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</si>
  <si>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</si>
  <si>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</si>
  <si>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</si>
  <si>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</si>
  <si>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</si>
  <si>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</si>
  <si>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</si>
  <si>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</si>
  <si>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</si>
  <si>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</si>
  <si>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</si>
  <si>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</si>
  <si>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</si>
  <si>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</si>
  <si>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</si>
  <si>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</si>
  <si>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</si>
  <si>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</si>
  <si>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</si>
  <si>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</si>
  <si>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</si>
  <si>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</si>
  <si>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</si>
  <si>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</si>
  <si>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</si>
  <si>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</si>
  <si>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</si>
  <si>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</si>
  <si>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</si>
  <si>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</si>
  <si>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</si>
  <si>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</si>
  <si>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</si>
  <si>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</si>
  <si>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</si>
  <si>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</si>
  <si>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</si>
  <si>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</si>
  <si>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</si>
  <si>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</si>
  <si>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</si>
  <si>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</si>
  <si>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</si>
  <si>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</si>
  <si>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</si>
  <si>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</si>
  <si>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</si>
  <si>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</si>
  <si>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</si>
  <si>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</si>
  <si>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</si>
  <si>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</si>
  <si>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</si>
  <si>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</si>
  <si>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</si>
  <si>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</si>
  <si>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</si>
  <si>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</si>
  <si>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</si>
  <si>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</si>
  <si>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</si>
  <si>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</si>
  <si>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</si>
  <si>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</si>
  <si>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</si>
  <si>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</si>
  <si>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</si>
  <si>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</si>
  <si>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</si>
  <si>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</si>
  <si>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</si>
  <si>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</si>
  <si>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</si>
  <si>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</si>
  <si>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</si>
  <si>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</si>
  <si>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</si>
  <si>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</si>
  <si>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</si>
  <si>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</si>
  <si>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</si>
  <si>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</si>
  <si>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</si>
  <si>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</si>
  <si>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</si>
  <si>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</si>
  <si>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</si>
  <si>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</si>
  <si>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</si>
  <si>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</si>
  <si>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</si>
  <si>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</si>
  <si>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</si>
  <si>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</si>
  <si>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</si>
  <si>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</si>
  <si>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</si>
  <si>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</si>
  <si>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</si>
  <si>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</si>
  <si>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</si>
  <si>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</si>
  <si>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</si>
  <si>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</si>
  <si>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</si>
  <si>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</si>
  <si>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</si>
  <si>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</si>
  <si>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</si>
  <si>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</si>
  <si>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</si>
  <si>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</si>
  <si>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</si>
  <si>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</si>
  <si>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</si>
  <si>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</si>
  <si>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</si>
  <si>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</si>
  <si>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</si>
  <si>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</si>
  <si>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</si>
  <si>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</si>
  <si>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</si>
  <si>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</si>
  <si>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</si>
  <si>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</si>
  <si>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</si>
  <si>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</si>
  <si>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</si>
  <si>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</si>
  <si>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</si>
  <si>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</si>
  <si>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</si>
  <si>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</si>
  <si>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</si>
  <si>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</si>
  <si>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</si>
  <si>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</si>
  <si>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</si>
  <si>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</si>
  <si>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</si>
  <si>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</si>
  <si>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</si>
  <si>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</si>
  <si>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</si>
  <si>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</si>
  <si>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</si>
  <si>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</si>
  <si>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</si>
  <si>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</si>
  <si>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</si>
  <si>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</si>
  <si>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</si>
  <si>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</si>
  <si>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</si>
  <si>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</si>
  <si>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</si>
  <si>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</si>
  <si>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</si>
  <si>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</si>
  <si>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</si>
  <si>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</si>
  <si>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</si>
  <si>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</si>
  <si>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</si>
  <si>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</si>
  <si>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</si>
  <si>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</si>
  <si>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</si>
  <si>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</si>
  <si>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</si>
  <si>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</si>
  <si>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</si>
  <si>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</si>
  <si>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</si>
  <si>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</si>
  <si>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</si>
  <si>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</si>
  <si>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</si>
  <si>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</si>
  <si>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</si>
  <si>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</si>
  <si>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</si>
  <si>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</si>
  <si>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</si>
  <si>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</si>
  <si>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</si>
  <si>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</si>
  <si>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</si>
  <si>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</si>
  <si>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</si>
  <si>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</si>
  <si>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</si>
  <si>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</si>
  <si>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</si>
  <si>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</si>
  <si>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</si>
  <si>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</si>
  <si>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</si>
  <si>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</si>
  <si>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</si>
  <si>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</si>
  <si>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</si>
  <si>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</si>
  <si>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</si>
  <si>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</si>
  <si>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</si>
  <si>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</si>
  <si>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</si>
  <si>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</si>
  <si>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</si>
  <si>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</si>
  <si>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</si>
  <si>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</si>
  <si>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</si>
  <si>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</si>
  <si>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</si>
  <si>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</si>
  <si>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</si>
  <si>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</si>
  <si>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</si>
  <si>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</si>
  <si>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</si>
  <si>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</si>
  <si>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</si>
  <si>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</si>
  <si>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</si>
  <si>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</si>
  <si>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</si>
  <si>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</si>
  <si>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</si>
  <si>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</si>
  <si>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</si>
  <si>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</si>
  <si>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</si>
  <si>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</si>
  <si>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</si>
  <si>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</si>
  <si>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</si>
  <si>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</si>
  <si>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</si>
  <si>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</si>
  <si>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</si>
  <si>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</si>
  <si>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</si>
  <si>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</si>
  <si>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</si>
  <si>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</si>
  <si>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</si>
  <si>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</si>
  <si>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</si>
  <si>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</si>
  <si>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</si>
  <si>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</si>
  <si>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</si>
  <si>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</si>
  <si>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</si>
  <si>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</si>
  <si>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</si>
  <si>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</si>
  <si>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</si>
  <si>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</si>
  <si>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</si>
  <si>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</si>
  <si>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</si>
  <si>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</si>
  <si>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</si>
  <si>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</si>
  <si>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</si>
  <si>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</si>
  <si>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</si>
  <si>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</si>
  <si>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</si>
  <si>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</si>
  <si>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</si>
  <si>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</si>
  <si>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</si>
  <si>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</si>
  <si>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</si>
  <si>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</si>
  <si>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</si>
  <si>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</si>
  <si>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</si>
  <si>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</si>
  <si>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</si>
  <si>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</si>
  <si>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</si>
  <si>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</si>
  <si>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</si>
  <si>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</si>
  <si>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</si>
  <si>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</si>
  <si>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</si>
  <si>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</si>
  <si>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</si>
  <si>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</si>
  <si>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</si>
  <si>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</si>
  <si>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</si>
  <si>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</si>
  <si>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</si>
  <si>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</si>
  <si>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</si>
  <si>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</si>
  <si>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</si>
  <si>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</si>
  <si>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</si>
  <si>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</si>
  <si>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</si>
  <si>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</si>
  <si>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</si>
  <si>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</si>
  <si>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</si>
  <si>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</si>
  <si>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</si>
  <si>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</si>
  <si>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</si>
  <si>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</si>
  <si>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</si>
  <si>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</si>
  <si>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</si>
  <si>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</si>
  <si>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</si>
  <si>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</si>
  <si>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</si>
  <si>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</si>
  <si>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</si>
  <si>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</si>
  <si>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</si>
  <si>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</si>
  <si>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</si>
  <si>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</si>
  <si>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</si>
  <si>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</si>
  <si>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</si>
  <si>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</si>
  <si>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</si>
  <si>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</si>
  <si>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</si>
  <si>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</si>
  <si>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</si>
  <si>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</si>
  <si>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</si>
  <si>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</si>
  <si>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</si>
  <si>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</si>
  <si>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</si>
  <si>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</si>
  <si>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</si>
  <si>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</si>
  <si>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</si>
  <si>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</si>
  <si>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</si>
  <si>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</si>
  <si>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</si>
  <si>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</si>
  <si>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</si>
  <si>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</si>
  <si>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</si>
  <si>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</si>
  <si>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</si>
  <si>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</si>
  <si>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</si>
  <si>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</si>
  <si>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</si>
  <si>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</si>
  <si>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</si>
  <si>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</si>
  <si>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</si>
  <si>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</si>
  <si>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</si>
  <si>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</si>
  <si>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</si>
  <si>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</si>
  <si>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</si>
  <si>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</si>
  <si>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</si>
  <si>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</si>
  <si>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</si>
  <si>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</si>
  <si>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</si>
  <si>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</si>
  <si>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</si>
  <si>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</si>
  <si>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</si>
  <si>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</si>
  <si>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</si>
  <si>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</si>
  <si>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</si>
  <si>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</si>
  <si>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</si>
  <si>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</si>
  <si>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</si>
  <si>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</si>
  <si>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</si>
  <si>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</si>
  <si>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</si>
  <si>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</si>
  <si>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</si>
  <si>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</si>
  <si>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</si>
  <si>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</si>
  <si>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</si>
  <si>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</si>
  <si>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</si>
  <si>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</si>
  <si>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</si>
  <si>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</si>
  <si>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</si>
  <si>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</si>
  <si>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</si>
  <si>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</si>
  <si>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</si>
  <si>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</si>
  <si>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</si>
  <si>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</si>
  <si>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</si>
  <si>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</si>
  <si>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</si>
  <si>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</si>
  <si>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</si>
  <si>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</si>
  <si>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</si>
  <si>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</si>
  <si>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</si>
  <si>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</si>
  <si>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</si>
  <si>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</si>
  <si>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</si>
  <si>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</si>
  <si>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</si>
  <si>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</si>
  <si>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</si>
  <si>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</si>
  <si>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</si>
  <si>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</si>
  <si>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</si>
  <si>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</si>
  <si>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</si>
  <si>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</si>
  <si>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</si>
  <si>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</si>
  <si>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</si>
  <si>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</si>
  <si>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</si>
  <si>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</si>
  <si>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</si>
  <si>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</si>
  <si>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</si>
  <si>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</si>
  <si>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</si>
  <si>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</si>
  <si>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</si>
  <si>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</si>
  <si>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</si>
  <si>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</si>
  <si>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</si>
  <si>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</si>
  <si>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</si>
  <si>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</si>
  <si>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</si>
  <si>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</si>
  <si>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</si>
  <si>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</si>
  <si>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</si>
  <si>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</si>
  <si>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</si>
  <si>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</si>
  <si>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</si>
  <si>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</si>
  <si>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</si>
  <si>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</si>
  <si>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</si>
  <si>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</si>
  <si>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</si>
  <si>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</si>
  <si>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</si>
  <si>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</si>
  <si>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</si>
  <si>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</si>
  <si>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</si>
  <si>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</si>
  <si>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</si>
  <si>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</si>
  <si>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</si>
  <si>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</si>
  <si>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</si>
  <si>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</si>
  <si>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</si>
  <si>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</si>
  <si>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</si>
  <si>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</si>
  <si>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</si>
  <si>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</si>
  <si>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</si>
  <si>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</si>
  <si>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</si>
  <si>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</si>
  <si>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</si>
  <si>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</si>
  <si>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</si>
  <si>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</si>
  <si>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</si>
  <si>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</si>
  <si>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</si>
  <si>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</si>
  <si>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</si>
  <si>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</si>
  <si>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</si>
  <si>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</si>
  <si>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</si>
  <si>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</si>
  <si>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</si>
  <si>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</si>
  <si>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</si>
  <si>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</si>
  <si>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</si>
  <si>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</si>
  <si>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</si>
  <si>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</si>
  <si>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</si>
  <si>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</si>
  <si>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</si>
  <si>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</si>
  <si>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</si>
  <si>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</si>
  <si>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</si>
  <si>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</si>
  <si>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</si>
  <si>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</si>
  <si>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</si>
  <si>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</si>
  <si>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</si>
  <si>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</si>
  <si>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</si>
  <si>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</si>
  <si>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</si>
  <si>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</si>
  <si>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</si>
  <si>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</si>
  <si>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</si>
  <si>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</si>
  <si>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</si>
  <si>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</si>
  <si>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</si>
  <si>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</si>
  <si>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</si>
  <si>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</si>
  <si>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</si>
  <si>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</si>
  <si>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</si>
  <si>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</si>
  <si>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</si>
  <si>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</si>
  <si>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</si>
  <si>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</si>
  <si>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</si>
  <si>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</si>
  <si>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</si>
  <si>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</si>
  <si>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</si>
  <si>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</si>
  <si>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</si>
  <si>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</si>
  <si>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</si>
  <si>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</si>
  <si>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</si>
  <si>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</si>
  <si>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</si>
  <si>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</si>
  <si>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</si>
  <si>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</si>
  <si>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</si>
  <si>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</si>
  <si>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</si>
  <si>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</si>
  <si>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</si>
  <si>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</si>
  <si>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</si>
  <si>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</si>
  <si>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</si>
  <si>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</si>
  <si>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</si>
  <si>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</si>
  <si>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</si>
  <si>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</si>
  <si>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</si>
  <si>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</si>
  <si>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</si>
  <si>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</si>
  <si>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</si>
  <si>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</si>
  <si>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</si>
  <si>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</si>
  <si>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</si>
  <si>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</si>
  <si>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</si>
  <si>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</si>
  <si>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</si>
  <si>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</si>
  <si>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</si>
  <si>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</si>
  <si>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</si>
  <si>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</si>
  <si>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</si>
  <si>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</si>
  <si>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</si>
  <si>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</si>
  <si>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</si>
  <si>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</si>
  <si>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</si>
  <si>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</si>
  <si>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</si>
  <si>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</si>
  <si>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</si>
  <si>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</si>
  <si>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</si>
  <si>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</si>
  <si>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</si>
  <si>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</si>
  <si>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</si>
  <si>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</si>
  <si>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</si>
  <si>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</si>
  <si>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</si>
  <si>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</si>
  <si>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</si>
  <si>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</si>
  <si>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</si>
  <si>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</si>
  <si>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</si>
  <si>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</si>
  <si>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</si>
  <si>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</si>
  <si>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</si>
  <si>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</si>
  <si>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</si>
  <si>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</si>
  <si>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</si>
  <si>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</si>
  <si>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</si>
  <si>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</si>
  <si>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</si>
  <si>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</si>
  <si>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</si>
  <si>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</si>
  <si>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</si>
  <si>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</si>
  <si>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</si>
  <si>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</si>
  <si>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</si>
  <si>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</si>
  <si>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</si>
  <si>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</si>
  <si>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</si>
  <si>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</si>
  <si>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</si>
  <si>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</si>
  <si>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</si>
  <si>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</si>
  <si>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</si>
  <si>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</si>
  <si>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</si>
  <si>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</si>
  <si>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</si>
  <si>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</si>
  <si>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</si>
  <si>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</si>
  <si>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</si>
  <si>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</si>
  <si>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</si>
  <si>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</si>
  <si>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</si>
  <si>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</si>
  <si>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</si>
  <si>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</si>
  <si>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</si>
  <si>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</si>
  <si>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</si>
  <si>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</si>
  <si>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</si>
  <si>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</si>
  <si>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</si>
  <si>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</si>
  <si>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</si>
  <si>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</si>
  <si>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</si>
  <si>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</si>
  <si>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</si>
  <si>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</si>
  <si>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</si>
  <si>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</si>
  <si>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</si>
  <si>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</si>
  <si>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</si>
  <si>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</si>
  <si>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</si>
  <si>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</si>
  <si>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</si>
  <si>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</si>
  <si>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</si>
  <si>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</si>
  <si>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</si>
  <si>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</si>
  <si>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</si>
  <si>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</si>
  <si>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</si>
  <si>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</si>
  <si>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</si>
  <si>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</si>
  <si>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</si>
  <si>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</si>
  <si>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</si>
  <si>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</si>
  <si>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</si>
  <si>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</si>
  <si>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</si>
  <si>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</si>
  <si>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</si>
  <si>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</si>
  <si>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</si>
  <si>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</si>
  <si>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</si>
  <si>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</si>
  <si>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</si>
  <si>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</si>
  <si>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</si>
  <si>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</si>
  <si>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</si>
  <si>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</si>
  <si>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</si>
  <si>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</si>
  <si>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</si>
  <si>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</si>
  <si>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</si>
  <si>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</si>
  <si>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</si>
  <si>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</si>
  <si>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</si>
  <si>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</si>
  <si>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</si>
  <si>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</si>
  <si>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</si>
  <si>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</si>
  <si>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</si>
  <si>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</si>
  <si>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</si>
  <si>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</si>
  <si>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</si>
  <si>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</si>
  <si>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</si>
  <si>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</si>
  <si>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</si>
  <si>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</si>
  <si>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</si>
  <si>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</si>
  <si>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</si>
  <si>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</si>
  <si>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</si>
  <si>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</si>
  <si>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</si>
  <si>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</si>
  <si>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</si>
  <si>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</si>
  <si>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</si>
  <si>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</si>
  <si>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</si>
  <si>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</si>
  <si>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</si>
  <si>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</si>
  <si>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</si>
  <si>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</si>
  <si>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</si>
  <si>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</si>
  <si>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</si>
  <si>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</si>
  <si>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</si>
  <si>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</si>
  <si>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</si>
  <si>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</si>
  <si>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</si>
  <si>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</si>
  <si>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</si>
  <si>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</si>
  <si>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</si>
  <si>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</si>
  <si>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</si>
  <si>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</si>
  <si>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</si>
  <si>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</si>
  <si>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</si>
  <si>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</si>
  <si>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</si>
  <si>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</si>
  <si>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</si>
  <si>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</si>
  <si>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</si>
  <si>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</si>
  <si>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</si>
  <si>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</si>
  <si>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</si>
  <si>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</si>
  <si>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</si>
  <si>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</si>
  <si>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</si>
  <si>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</si>
  <si>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</si>
  <si>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</si>
  <si>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</si>
  <si>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</si>
  <si>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</si>
  <si>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</si>
  <si>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</si>
  <si>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</si>
  <si>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</si>
  <si>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</si>
  <si>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</si>
  <si>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</si>
  <si>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</si>
  <si>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</si>
  <si>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</si>
  <si>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</si>
  <si>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</si>
  <si>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</si>
  <si>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</si>
  <si>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</si>
  <si>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</si>
  <si>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</si>
  <si>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</si>
  <si>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</si>
  <si>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</si>
  <si>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</si>
  <si>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</si>
  <si>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</si>
  <si>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</si>
  <si>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</si>
  <si>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</si>
  <si>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</si>
  <si>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</si>
  <si>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</si>
  <si>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</si>
  <si>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</si>
  <si>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</si>
  <si>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</si>
  <si>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</si>
  <si>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</si>
  <si>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</si>
  <si>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</si>
  <si>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</si>
  <si>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</si>
  <si>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</si>
  <si>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</si>
  <si>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</si>
  <si>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</si>
  <si>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</si>
  <si>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</si>
  <si>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</si>
  <si>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</si>
  <si>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</si>
  <si>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</si>
  <si>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</si>
  <si>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</si>
  <si>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</si>
  <si>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</si>
  <si>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</si>
  <si>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</si>
  <si>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</si>
  <si>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</si>
  <si>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</si>
  <si>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</si>
  <si>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</si>
  <si>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</si>
  <si>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</si>
  <si>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</si>
  <si>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</si>
  <si>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</si>
  <si>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</si>
  <si>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</si>
  <si>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</si>
  <si>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</si>
  <si>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</si>
  <si>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</si>
  <si>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</si>
  <si>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</si>
  <si>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</si>
  <si>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</si>
  <si>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</si>
  <si>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</si>
  <si>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</si>
  <si>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</si>
  <si>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</si>
  <si>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</si>
  <si>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</si>
  <si>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</si>
  <si>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</si>
  <si>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</si>
  <si>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</si>
  <si>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</si>
  <si>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</si>
  <si>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</si>
  <si>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</si>
  <si>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</si>
  <si>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</si>
  <si>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</si>
  <si>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</si>
  <si>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</si>
  <si>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</si>
  <si>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</si>
  <si>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</si>
  <si>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</si>
  <si>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</si>
  <si>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</si>
  <si>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</si>
  <si>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</si>
  <si>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</si>
  <si>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</si>
  <si>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</si>
  <si>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</si>
  <si>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</si>
  <si>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</si>
  <si>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</si>
  <si>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</si>
  <si>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</si>
  <si>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</si>
  <si>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</si>
  <si>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</si>
  <si>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</si>
  <si>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</si>
  <si>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</si>
  <si>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</si>
  <si>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</si>
  <si>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</si>
  <si>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</si>
  <si>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</si>
  <si>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</si>
  <si>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</si>
  <si>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</si>
  <si>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</si>
  <si>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</si>
  <si>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</si>
  <si>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</si>
  <si>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</si>
  <si>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</si>
  <si>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</si>
  <si>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</si>
  <si>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</si>
  <si>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</si>
  <si>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</si>
  <si>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</si>
  <si>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</si>
  <si>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</si>
  <si>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</si>
  <si>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</si>
  <si>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</si>
  <si>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</si>
  <si>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</si>
  <si>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</si>
  <si>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</si>
  <si>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</si>
  <si>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</si>
  <si>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</si>
  <si>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</si>
  <si>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</si>
  <si>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</si>
  <si>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</si>
  <si>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</si>
  <si>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</si>
  <si>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</si>
  <si>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</si>
  <si>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</si>
  <si>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</si>
  <si>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</si>
  <si>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</si>
  <si>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</si>
  <si>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</si>
  <si>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</si>
  <si>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</si>
  <si>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</si>
  <si>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</si>
  <si>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</si>
  <si>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</si>
  <si>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</si>
  <si>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</si>
  <si>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</si>
  <si>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</si>
  <si>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</si>
  <si>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</si>
  <si>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</si>
  <si>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</si>
  <si>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</si>
  <si>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</si>
  <si>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</si>
  <si>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</si>
  <si>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</si>
  <si>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</si>
  <si>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</si>
  <si>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</si>
  <si>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</si>
  <si>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</si>
  <si>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</si>
  <si>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</si>
  <si>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</si>
  <si>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</si>
  <si>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</si>
  <si>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</si>
  <si>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</si>
  <si>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</si>
  <si>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</si>
  <si>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</si>
  <si>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</si>
  <si>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</si>
  <si>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</si>
  <si>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</si>
  <si>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</si>
  <si>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</si>
  <si>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</si>
  <si>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</si>
  <si>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</si>
  <si>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</si>
  <si>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</si>
  <si>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</si>
  <si>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</si>
  <si>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</si>
  <si>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</si>
  <si>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</si>
  <si>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</si>
  <si>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</si>
  <si>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</si>
  <si>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</si>
  <si>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</si>
  <si>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</si>
  <si>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</si>
  <si>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</si>
  <si>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</si>
  <si>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</si>
  <si>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</si>
  <si>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</si>
  <si>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</si>
  <si>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</si>
  <si>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</si>
  <si>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</si>
  <si>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</si>
  <si>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</si>
  <si>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</si>
  <si>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</si>
  <si>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</si>
  <si>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</si>
  <si>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</si>
  <si>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</si>
  <si>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</si>
  <si>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</si>
  <si>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</si>
  <si>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</si>
  <si>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</si>
  <si>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</si>
  <si>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</si>
  <si>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</si>
  <si>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</si>
  <si>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</si>
  <si>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</si>
  <si>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</si>
  <si>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</si>
  <si>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</si>
  <si>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</si>
  <si>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</si>
  <si>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</si>
  <si>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</si>
  <si>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</si>
  <si>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</si>
  <si>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</si>
  <si>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</si>
  <si>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</si>
  <si>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</si>
  <si>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</si>
  <si>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</si>
  <si>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</si>
  <si>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</si>
  <si>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</si>
  <si>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</si>
  <si>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</si>
  <si>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</si>
  <si>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</si>
  <si>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</si>
  <si>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</si>
  <si>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</si>
  <si>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</si>
  <si>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</si>
  <si>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</si>
  <si>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</si>
  <si>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</si>
  <si>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</si>
  <si>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</si>
  <si>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</si>
  <si>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</si>
  <si>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</si>
  <si>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</si>
  <si>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</si>
  <si>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</si>
  <si>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</si>
  <si>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</si>
  <si>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</si>
  <si>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</si>
  <si>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</si>
  <si>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</si>
  <si>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</si>
  <si>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</si>
  <si>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</si>
  <si>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</si>
  <si>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</si>
  <si>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</si>
  <si>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</si>
  <si>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</si>
  <si>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</si>
  <si>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</si>
  <si>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</si>
  <si>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</si>
  <si>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</si>
  <si>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</si>
  <si>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</si>
  <si>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</si>
  <si>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</si>
  <si>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</si>
  <si>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</si>
  <si>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</si>
  <si>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</si>
  <si>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</si>
  <si>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</si>
  <si>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</si>
  <si>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</si>
  <si>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</si>
  <si>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</si>
  <si>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</si>
  <si>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</si>
  <si>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</si>
  <si>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</si>
  <si>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</si>
  <si>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</si>
  <si>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</si>
  <si>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</si>
  <si>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</si>
  <si>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</si>
  <si>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</si>
  <si>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</si>
  <si>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</si>
  <si>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</si>
  <si>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</si>
  <si>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</si>
  <si>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</si>
  <si>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</si>
  <si>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</si>
  <si>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</si>
  <si>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</si>
  <si>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</si>
  <si>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</si>
  <si>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</si>
  <si>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</si>
  <si>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</si>
  <si>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</si>
  <si>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</si>
  <si>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</si>
  <si>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</si>
  <si>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</si>
  <si>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</si>
  <si>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</si>
  <si>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</si>
  <si>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</si>
  <si>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</si>
  <si>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</si>
  <si>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</si>
  <si>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</si>
  <si>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</si>
  <si>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</si>
  <si>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</si>
  <si>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</si>
  <si>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</si>
  <si>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</si>
  <si>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</si>
  <si>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</si>
  <si>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</si>
  <si>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</si>
  <si>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</si>
  <si>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</si>
  <si>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</si>
  <si>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</si>
  <si>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</si>
  <si>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</si>
  <si>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</si>
  <si>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</si>
  <si>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</si>
  <si>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</si>
  <si>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</si>
  <si>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</si>
  <si>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</si>
  <si>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</si>
  <si>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</si>
  <si>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</si>
  <si>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</si>
  <si>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</si>
  <si>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</si>
  <si>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</si>
  <si>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</si>
  <si>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</si>
  <si>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</si>
  <si>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</si>
  <si>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</si>
  <si>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</si>
  <si>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</si>
  <si>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</si>
  <si>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</si>
  <si>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</si>
  <si>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</si>
  <si>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</si>
  <si>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</si>
  <si>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</si>
  <si>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</si>
  <si>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</si>
  <si>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</si>
  <si>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</si>
  <si>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</si>
  <si>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</si>
  <si>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</si>
  <si>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</si>
  <si>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</si>
  <si>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</si>
  <si>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</si>
  <si>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</si>
  <si>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</si>
  <si>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</si>
  <si>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</si>
  <si>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</si>
  <si>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</si>
  <si>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</si>
  <si>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</si>
  <si>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</si>
  <si>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</si>
  <si>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</si>
  <si>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</si>
  <si>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</si>
  <si>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</si>
  <si>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</si>
  <si>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</si>
  <si>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</si>
  <si>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</si>
  <si>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</si>
  <si>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</si>
  <si>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</si>
  <si>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</si>
  <si>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</si>
  <si>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</si>
  <si>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</si>
  <si>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</si>
  <si>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</si>
  <si>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</si>
  <si>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</si>
  <si>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</si>
  <si>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</si>
  <si>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</si>
  <si>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</si>
  <si>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</si>
  <si>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</si>
  <si>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</si>
  <si>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</si>
  <si>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</si>
  <si>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</si>
  <si>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</si>
  <si>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</si>
  <si>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</si>
  <si>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</si>
  <si>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</si>
  <si>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</si>
  <si>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</si>
  <si>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</si>
  <si>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</si>
  <si>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</si>
  <si>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</si>
  <si>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</si>
  <si>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</si>
  <si>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</si>
  <si>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</si>
  <si>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</si>
  <si>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</si>
  <si>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</si>
  <si>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</si>
  <si>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</si>
  <si>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</si>
  <si>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</si>
  <si>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</si>
  <si>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</si>
  <si>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</si>
  <si>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</si>
  <si>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</si>
  <si>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</si>
  <si>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</si>
  <si>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</si>
  <si>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</si>
  <si>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</si>
  <si>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</si>
  <si>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</si>
  <si>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</si>
  <si>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</si>
  <si>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</si>
  <si>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</si>
  <si>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</si>
  <si>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</si>
  <si>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</si>
  <si>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</si>
  <si>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</si>
  <si>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</si>
  <si>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</si>
  <si>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</si>
  <si>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</si>
  <si>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</si>
  <si>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</si>
  <si>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</si>
  <si>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</si>
  <si>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</si>
  <si>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</si>
  <si>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</si>
  <si>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</si>
  <si>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</si>
  <si>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</si>
  <si>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</si>
  <si>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</si>
  <si>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</si>
  <si>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</si>
  <si>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</si>
  <si>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</si>
  <si>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</si>
  <si>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</si>
  <si>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</si>
  <si>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</si>
  <si>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</si>
  <si>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</si>
  <si>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</si>
  <si>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</si>
  <si>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</si>
  <si>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</si>
  <si>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</si>
  <si>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</si>
  <si>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</si>
  <si>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</si>
  <si>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</si>
  <si>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</si>
  <si>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</si>
  <si>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</si>
  <si>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</si>
  <si>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</si>
  <si>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</si>
  <si>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</si>
  <si>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</si>
  <si>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</si>
  <si>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</si>
  <si>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</si>
  <si>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</si>
  <si>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</si>
  <si>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</si>
  <si>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</si>
  <si>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</si>
  <si>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</si>
  <si>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</si>
  <si>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</si>
  <si>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</si>
  <si>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</si>
  <si>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</si>
  <si>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</si>
  <si>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</si>
  <si>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</si>
  <si>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</si>
  <si>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</si>
  <si>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</si>
  <si>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</si>
  <si>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</si>
  <si>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</si>
  <si>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</si>
  <si>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</si>
  <si>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</si>
  <si>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</si>
  <si>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</si>
  <si>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</si>
  <si>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</si>
  <si>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</si>
  <si>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</si>
  <si>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</si>
  <si>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</si>
  <si>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</si>
  <si>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</si>
  <si>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</si>
  <si>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</si>
  <si>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</si>
  <si>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</si>
  <si>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</si>
  <si>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</si>
  <si>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</si>
  <si>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</si>
  <si>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</si>
  <si>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</si>
  <si>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</si>
  <si>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</si>
  <si>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</si>
  <si>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</si>
  <si>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</si>
  <si>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</si>
  <si>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</si>
  <si>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</si>
  <si>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</si>
  <si>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</si>
  <si>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</si>
  <si>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</si>
  <si>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</si>
  <si>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</si>
  <si>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</si>
  <si>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</si>
  <si>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</si>
  <si>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</si>
  <si>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</si>
  <si>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</si>
  <si>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</si>
  <si>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</si>
  <si>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</si>
  <si>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</si>
  <si>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</si>
  <si>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</si>
  <si>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</si>
  <si>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</si>
  <si>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</si>
  <si>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</si>
  <si>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</si>
  <si>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</si>
  <si>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</si>
  <si>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</si>
  <si>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</si>
  <si>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</si>
  <si>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</si>
  <si>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</si>
  <si>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</si>
  <si>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</si>
  <si>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</si>
  <si>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</si>
  <si>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</si>
  <si>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</si>
  <si>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</si>
  <si>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</si>
  <si>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</si>
  <si>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</si>
  <si>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</si>
  <si>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</si>
  <si>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</si>
  <si>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</si>
  <si>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</si>
  <si>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</si>
  <si>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</si>
  <si>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</si>
  <si>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</si>
  <si>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</si>
  <si>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</si>
  <si>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</si>
  <si>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</si>
  <si>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</si>
  <si>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</si>
  <si>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</si>
  <si>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</si>
  <si>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</si>
  <si>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</si>
  <si>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</si>
  <si>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</si>
  <si>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</si>
  <si>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</si>
  <si>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</si>
  <si>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</si>
  <si>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</si>
  <si>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</si>
  <si>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</si>
  <si>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</si>
  <si>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</si>
  <si>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</si>
  <si>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</si>
  <si>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</si>
  <si>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</si>
  <si>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</si>
  <si>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</si>
  <si>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</si>
  <si>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</si>
  <si>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</si>
  <si>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</si>
  <si>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</si>
  <si>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</si>
  <si>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</si>
  <si>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</si>
  <si>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</si>
  <si>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</si>
  <si>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</si>
  <si>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</si>
  <si>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</si>
  <si>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</si>
  <si>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</si>
  <si>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</si>
  <si>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</si>
  <si>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</si>
  <si>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</si>
  <si>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</si>
  <si>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</si>
  <si>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</si>
  <si>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</si>
  <si>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</si>
  <si>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</si>
  <si>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</si>
  <si>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</si>
  <si>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</si>
  <si>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</si>
  <si>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</si>
  <si>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</si>
  <si>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</si>
  <si>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</si>
  <si>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</si>
  <si>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</si>
  <si>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</si>
  <si>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</si>
  <si>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</si>
  <si>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</si>
  <si>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</si>
  <si>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</si>
  <si>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</si>
  <si>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</si>
  <si>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</si>
  <si>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</si>
  <si>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</si>
  <si>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</si>
  <si>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</si>
  <si>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</si>
  <si>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</si>
  <si>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</si>
  <si>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</si>
  <si>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</si>
  <si>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</si>
  <si>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</si>
  <si>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</si>
  <si>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</si>
  <si>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</si>
  <si>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</si>
  <si>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</si>
  <si>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</si>
  <si>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</si>
  <si>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</si>
  <si>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</si>
  <si>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</si>
  <si>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</si>
  <si>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</si>
  <si>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</si>
  <si>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</si>
  <si>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</si>
  <si>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</si>
  <si>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</si>
  <si>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</si>
  <si>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</si>
  <si>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</si>
  <si>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</si>
  <si>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</si>
  <si>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</si>
  <si>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</si>
  <si>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</si>
  <si>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</si>
  <si>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</si>
  <si>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</si>
  <si>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</si>
  <si>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</si>
  <si>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</si>
  <si>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</si>
  <si>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</si>
  <si>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</si>
  <si>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</si>
  <si>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</si>
  <si>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</si>
  <si>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</si>
  <si>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</si>
  <si>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</si>
  <si>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</si>
  <si>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</si>
  <si>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</si>
  <si>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</si>
  <si>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</si>
  <si>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</si>
  <si>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</si>
  <si>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</si>
  <si>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</si>
  <si>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</si>
  <si>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</si>
  <si>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</si>
  <si>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</si>
  <si>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</si>
  <si>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</si>
  <si>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</si>
  <si>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</si>
  <si>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</si>
  <si>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</si>
  <si>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</si>
  <si>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</si>
  <si>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</si>
  <si>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</si>
  <si>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</si>
  <si>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</si>
  <si>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</si>
  <si>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</si>
  <si>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</si>
  <si>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</si>
  <si>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</si>
  <si>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</si>
  <si>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</si>
  <si>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</si>
  <si>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</si>
  <si>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</si>
  <si>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</si>
  <si>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</si>
  <si>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</si>
  <si>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</si>
  <si>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</si>
  <si>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</si>
  <si>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</si>
  <si>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</si>
  <si>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</si>
  <si>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</si>
  <si>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</si>
  <si>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</si>
  <si>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</si>
  <si>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</si>
  <si>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</si>
  <si>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</si>
  <si>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</si>
  <si>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</si>
  <si>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</si>
  <si>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</si>
  <si>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</si>
  <si>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</si>
  <si>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</si>
  <si>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</si>
  <si>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</si>
  <si>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</si>
  <si>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</si>
  <si>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</si>
  <si>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</si>
  <si>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</si>
  <si>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</si>
  <si>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</si>
  <si>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</si>
  <si>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</si>
  <si>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</si>
  <si>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</si>
  <si>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</si>
  <si>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</si>
  <si>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</si>
  <si>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</si>
  <si>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</si>
  <si>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</si>
  <si>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</si>
  <si>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</si>
  <si>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</si>
  <si>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</si>
  <si>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</si>
  <si>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</si>
  <si>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</si>
  <si>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</si>
  <si>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</si>
  <si>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</si>
  <si>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</si>
  <si>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</si>
  <si>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</si>
  <si>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</si>
  <si>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</si>
  <si>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</si>
  <si>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</si>
  <si>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</si>
  <si>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</si>
  <si>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</si>
  <si>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</si>
  <si>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</si>
  <si>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</si>
  <si>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</si>
  <si>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</si>
  <si>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</si>
  <si>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</si>
  <si>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</si>
  <si>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</si>
  <si>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</si>
  <si>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</si>
  <si>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</si>
  <si>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</si>
  <si>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</si>
  <si>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</si>
  <si>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</si>
  <si>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</si>
  <si>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</si>
  <si>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</si>
  <si>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</si>
  <si>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</si>
  <si>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</si>
  <si>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</si>
  <si>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</si>
  <si>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</si>
  <si>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</si>
  <si>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</si>
  <si>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</si>
  <si>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</si>
  <si>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</si>
  <si>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</si>
  <si>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</si>
  <si>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</si>
  <si>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</si>
  <si>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</si>
  <si>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</si>
  <si>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</si>
  <si>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</si>
  <si>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</si>
  <si>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</si>
  <si>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</si>
  <si>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</si>
  <si>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</si>
  <si>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</si>
  <si>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</si>
  <si>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</si>
  <si>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</si>
  <si>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</si>
  <si>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</si>
  <si>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</si>
  <si>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</si>
  <si>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</si>
  <si>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</si>
  <si>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</si>
  <si>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</si>
  <si>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</si>
  <si>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</si>
  <si>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</si>
  <si>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</si>
  <si>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</si>
  <si>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</si>
  <si>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</si>
  <si>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</si>
  <si>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</si>
  <si>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</si>
  <si>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</si>
  <si>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</si>
  <si>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</si>
  <si>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</si>
  <si>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</si>
  <si>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</si>
  <si>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</si>
  <si>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</si>
  <si>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</si>
  <si>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</si>
  <si>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</si>
  <si>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</si>
  <si>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</si>
  <si>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</si>
  <si>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</si>
  <si>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</si>
  <si>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</si>
  <si>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</si>
  <si>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</si>
  <si>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</si>
  <si>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</si>
  <si>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</si>
  <si>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</si>
  <si>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</si>
  <si>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</si>
  <si>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</si>
  <si>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</si>
  <si>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</si>
  <si>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</si>
  <si>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</si>
  <si>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</si>
  <si>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</si>
  <si>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</si>
  <si>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</si>
  <si>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</si>
  <si>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</si>
  <si>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</si>
  <si>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</si>
  <si>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</si>
  <si>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</si>
  <si>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</si>
  <si>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</si>
  <si>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</si>
  <si>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</si>
  <si>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</si>
  <si>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</si>
  <si>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</si>
  <si>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</si>
  <si>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</si>
  <si>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</si>
  <si>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</si>
  <si>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</si>
  <si>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</si>
  <si>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</si>
  <si>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</si>
  <si>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</si>
  <si>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</si>
  <si>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</si>
  <si>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</si>
  <si>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</si>
  <si>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</si>
  <si>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</si>
  <si>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</si>
  <si>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</si>
  <si>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</si>
  <si>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</si>
  <si>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</si>
  <si>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</si>
  <si>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</si>
  <si>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</si>
  <si>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</si>
  <si>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</si>
  <si>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</si>
  <si>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</si>
  <si>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</si>
  <si>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</si>
  <si>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</si>
  <si>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</si>
  <si>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</si>
  <si>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</si>
  <si>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</si>
  <si>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</si>
  <si>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</si>
  <si>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</si>
  <si>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</si>
  <si>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</si>
  <si>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</si>
  <si>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</si>
  <si>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</si>
  <si>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</si>
  <si>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</si>
  <si>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</si>
  <si>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</si>
  <si>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</si>
  <si>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</si>
  <si>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</si>
  <si>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</si>
  <si>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</si>
  <si>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</si>
  <si>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</si>
  <si>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</si>
  <si>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</si>
  <si>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</si>
  <si>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</si>
  <si>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</si>
  <si>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</si>
  <si>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</si>
  <si>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</si>
  <si>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</si>
  <si>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</si>
  <si>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</si>
  <si>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</si>
  <si>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</si>
  <si>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</si>
  <si>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</si>
  <si>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</si>
  <si>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</si>
  <si>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</si>
  <si>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</si>
  <si>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</si>
  <si>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</si>
  <si>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</si>
  <si>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</si>
  <si>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</si>
  <si>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</si>
  <si>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</si>
  <si>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</si>
  <si>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</si>
  <si>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</si>
  <si>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</si>
  <si>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</si>
  <si>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</si>
  <si>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</si>
  <si>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</si>
  <si>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</si>
  <si>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</si>
  <si>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</si>
  <si>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</si>
  <si>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</si>
  <si>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</si>
  <si>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</si>
  <si>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</si>
  <si>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</si>
  <si>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</si>
  <si>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</si>
  <si>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</si>
  <si>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</si>
  <si>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</si>
  <si>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</si>
  <si>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</si>
  <si>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</si>
  <si>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</si>
  <si>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</si>
  <si>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</si>
  <si>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</si>
  <si>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</si>
  <si>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</si>
  <si>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</si>
  <si>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</si>
  <si>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</si>
  <si>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</si>
  <si>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</si>
  <si>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</si>
  <si>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</si>
  <si>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</si>
  <si>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</si>
  <si>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</si>
  <si>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</si>
  <si>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</si>
  <si>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</si>
  <si>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</si>
  <si>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</si>
  <si>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</si>
  <si>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</si>
  <si>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</si>
  <si>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</si>
  <si>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</si>
  <si>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</si>
  <si>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</si>
  <si>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</si>
  <si>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</si>
  <si>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</si>
  <si>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</si>
  <si>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</si>
  <si>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</si>
  <si>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</si>
  <si>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</si>
  <si>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</si>
  <si>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</si>
  <si>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</si>
  <si>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</si>
  <si>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</si>
  <si>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</si>
  <si>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</si>
  <si>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</si>
  <si>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</si>
  <si>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</si>
  <si>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</si>
  <si>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</si>
  <si>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</si>
  <si>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</si>
  <si>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</si>
  <si>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</si>
  <si>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</si>
  <si>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</si>
  <si>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</si>
  <si>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</si>
  <si>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</si>
  <si>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</si>
  <si>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</si>
  <si>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</si>
  <si>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</si>
  <si>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</si>
  <si>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</si>
  <si>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</si>
  <si>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</si>
  <si>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</si>
  <si>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</si>
  <si>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</si>
  <si>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</si>
  <si>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</si>
  <si>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</si>
  <si>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</si>
  <si>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</si>
  <si>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</si>
  <si>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</si>
  <si>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</si>
  <si>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</si>
  <si>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</si>
  <si>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</si>
  <si>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</si>
  <si>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</si>
  <si>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</si>
  <si>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</si>
  <si>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</si>
  <si>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</si>
  <si>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</si>
  <si>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</si>
  <si>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</si>
  <si>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</si>
  <si>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</si>
  <si>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</si>
  <si>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</si>
  <si>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</si>
  <si>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</si>
  <si>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</si>
  <si>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</si>
  <si>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</si>
  <si>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</si>
  <si>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</si>
  <si>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</si>
  <si>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</si>
  <si>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</si>
  <si>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</si>
  <si>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</si>
  <si>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</si>
  <si>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</si>
  <si>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</si>
  <si>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</si>
  <si>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</si>
  <si>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</si>
  <si>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</si>
  <si>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</si>
  <si>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</si>
  <si>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</si>
  <si>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</si>
  <si>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</si>
  <si>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</si>
  <si>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</si>
  <si>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</si>
  <si>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</si>
  <si>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</si>
  <si>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</si>
  <si>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</si>
  <si>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</si>
  <si>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</si>
  <si>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</si>
  <si>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</si>
  <si>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</si>
  <si>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</si>
  <si>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</si>
  <si>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</si>
  <si>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</si>
  <si>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</si>
  <si>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</si>
  <si>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</si>
  <si>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</si>
  <si>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</si>
  <si>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</si>
  <si>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</si>
  <si>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</si>
  <si>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</si>
  <si>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</si>
  <si>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</si>
  <si>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</si>
  <si>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</si>
  <si>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</si>
  <si>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</si>
  <si>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</si>
  <si>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</si>
  <si>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</si>
  <si>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</si>
  <si>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</si>
  <si>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</si>
  <si>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</si>
  <si>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</si>
  <si>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</si>
  <si>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</si>
  <si>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</si>
  <si>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</si>
  <si>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</si>
  <si>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</si>
  <si>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</si>
  <si>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</si>
  <si>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</si>
  <si>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</si>
  <si>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</si>
  <si>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</si>
  <si>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</si>
  <si>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</si>
  <si>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</si>
  <si>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</si>
  <si>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</si>
  <si>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</si>
  <si>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</si>
  <si>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</si>
  <si>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</si>
  <si>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</si>
  <si>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</si>
  <si>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</si>
  <si>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</si>
  <si>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</si>
  <si>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</si>
  <si>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</si>
  <si>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</si>
  <si>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</si>
  <si>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</si>
  <si>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</si>
  <si>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</si>
  <si>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</si>
  <si>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</si>
  <si>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</si>
  <si>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</si>
  <si>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</si>
  <si>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</si>
  <si>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</si>
  <si>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</si>
  <si>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</si>
  <si>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</si>
  <si>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</si>
  <si>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</si>
  <si>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</si>
  <si>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</si>
  <si>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</si>
  <si>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</si>
  <si>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</si>
  <si>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</si>
  <si>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</si>
  <si>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</si>
  <si>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</si>
  <si>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</si>
  <si>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</si>
  <si>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</si>
  <si>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</si>
  <si>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</si>
  <si>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</si>
  <si>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</si>
  <si>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</si>
  <si>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</si>
  <si>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</si>
  <si>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</si>
  <si>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</si>
  <si>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</si>
  <si>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</si>
  <si>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</si>
  <si>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</si>
  <si>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</si>
  <si>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</si>
  <si>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</si>
  <si>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</si>
  <si>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</si>
  <si>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</si>
  <si>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</si>
  <si>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</si>
  <si>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</si>
  <si>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</si>
  <si>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</si>
  <si>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</si>
  <si>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</si>
  <si>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</si>
  <si>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</si>
  <si>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</si>
  <si>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</si>
  <si>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</si>
  <si>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</si>
  <si>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</si>
  <si>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</si>
  <si>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</si>
  <si>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</si>
  <si>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</si>
  <si>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</si>
  <si>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</si>
  <si>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</si>
  <si>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</si>
  <si>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</si>
  <si>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</si>
  <si>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</si>
  <si>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</si>
  <si>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</si>
  <si>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</si>
  <si>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</si>
  <si>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</si>
  <si>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</si>
  <si>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</si>
  <si>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</si>
  <si>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</si>
  <si>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</si>
  <si>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</si>
  <si>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</si>
  <si>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</si>
  <si>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</si>
  <si>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</si>
  <si>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</si>
  <si>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</si>
  <si>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</si>
  <si>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</si>
  <si>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</si>
  <si>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</si>
  <si>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</si>
  <si>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</si>
  <si>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</si>
  <si>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</si>
  <si>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</si>
  <si>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</si>
  <si>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</si>
  <si>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</si>
  <si>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</si>
  <si>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</si>
  <si>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</si>
  <si>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</si>
  <si>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</si>
  <si>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</si>
  <si>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</si>
  <si>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</si>
  <si>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</si>
  <si>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</si>
  <si>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</si>
  <si>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</si>
  <si>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</si>
  <si>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</si>
  <si>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</si>
  <si>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</si>
  <si>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</si>
  <si>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</si>
  <si>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</si>
  <si>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</si>
  <si>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</si>
  <si>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</si>
  <si>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</si>
  <si>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</si>
  <si>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</si>
  <si>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</si>
  <si>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</si>
  <si>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</si>
  <si>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</si>
  <si>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</si>
  <si>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</si>
  <si>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</si>
  <si>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</si>
  <si>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</si>
  <si>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</si>
  <si>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</si>
  <si>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</si>
  <si>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</si>
  <si>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</si>
  <si>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</si>
  <si>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</si>
  <si>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</si>
  <si>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</si>
  <si>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</si>
  <si>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</si>
  <si>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</si>
  <si>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</si>
  <si>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</si>
  <si>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</si>
  <si>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</si>
  <si>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</si>
  <si>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</si>
  <si>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</si>
  <si>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</si>
  <si>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</si>
  <si>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</si>
  <si>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</si>
  <si>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</si>
  <si>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</si>
  <si>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</si>
  <si>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</si>
  <si>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</si>
  <si>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</si>
  <si>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</si>
  <si>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</si>
  <si>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</si>
  <si>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</si>
  <si>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</si>
  <si>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</si>
  <si>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</si>
  <si>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</si>
  <si>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</si>
  <si>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</si>
  <si>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</si>
  <si>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</si>
  <si>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</si>
  <si>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</si>
  <si>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</si>
  <si>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</si>
  <si>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</si>
  <si>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</si>
  <si>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</si>
  <si>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</si>
  <si>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</si>
  <si>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</si>
  <si>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</si>
  <si>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</si>
  <si>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</si>
  <si>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</si>
  <si>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</si>
  <si>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</si>
  <si>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</si>
  <si>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</si>
  <si>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</si>
  <si>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</si>
  <si>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</si>
  <si>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</si>
  <si>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</si>
  <si>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</si>
  <si>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</si>
  <si>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</si>
  <si>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</si>
  <si>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</si>
  <si>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</si>
  <si>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</si>
  <si>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</si>
  <si>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</si>
  <si>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</si>
  <si>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</si>
  <si>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</si>
  <si>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</si>
  <si>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</si>
  <si>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</si>
  <si>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</si>
  <si>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</si>
  <si>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</si>
  <si>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</si>
  <si>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</si>
  <si>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</si>
  <si>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</si>
  <si>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</si>
  <si>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</si>
  <si>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</si>
  <si>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</si>
  <si>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</si>
  <si>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</si>
  <si>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</si>
  <si>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</si>
  <si>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</si>
  <si>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</si>
  <si>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</si>
  <si>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</si>
  <si>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</si>
  <si>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</si>
  <si>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</si>
  <si>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</si>
  <si>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</si>
  <si>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</si>
  <si>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</si>
  <si>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</si>
  <si>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</si>
  <si>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</si>
  <si>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</si>
  <si>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</si>
  <si>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</si>
  <si>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</si>
  <si>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</si>
  <si>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</si>
  <si>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</si>
  <si>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</si>
  <si>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</si>
  <si>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</si>
  <si>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</si>
  <si>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</si>
  <si>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</si>
  <si>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</si>
  <si>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</si>
  <si>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</si>
  <si>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</si>
  <si>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</si>
  <si>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</si>
  <si>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</si>
  <si>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</si>
  <si>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</si>
  <si>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</si>
  <si>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</si>
  <si>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</si>
  <si>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</si>
  <si>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</si>
  <si>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</si>
  <si>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</si>
  <si>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</si>
  <si>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</si>
  <si>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</si>
  <si>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</si>
  <si>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</si>
  <si>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</si>
  <si>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</si>
  <si>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</si>
  <si>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</si>
  <si>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</si>
  <si>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</si>
  <si>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</si>
  <si>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</si>
  <si>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</si>
  <si>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</si>
  <si>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</si>
  <si>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</si>
  <si>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</si>
  <si>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</si>
  <si>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</si>
  <si>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</si>
  <si>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</si>
  <si>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</si>
  <si>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</si>
  <si>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</si>
  <si>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</si>
  <si>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</si>
  <si>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</si>
  <si>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</si>
  <si>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</si>
  <si>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</si>
  <si>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</si>
  <si>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</si>
  <si>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</si>
  <si>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</si>
  <si>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</si>
  <si>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</si>
  <si>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</si>
  <si>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</si>
  <si>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</si>
  <si>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</si>
  <si>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</si>
  <si>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</si>
  <si>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</si>
  <si>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</si>
  <si>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</si>
  <si>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</si>
  <si>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</si>
  <si>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</si>
  <si>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</si>
  <si>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</si>
  <si>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</si>
  <si>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</si>
  <si>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</si>
  <si>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</si>
  <si>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</si>
  <si>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</si>
  <si>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</si>
  <si>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</si>
  <si>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</si>
  <si>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</si>
  <si>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</si>
  <si>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</si>
  <si>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</si>
  <si>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</si>
  <si>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</si>
  <si>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</si>
  <si>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</si>
  <si>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</si>
  <si>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</si>
  <si>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</si>
  <si>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</si>
  <si>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</si>
  <si>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</si>
  <si>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</si>
  <si>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</si>
  <si>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</si>
  <si>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</si>
  <si>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</si>
  <si>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</si>
  <si>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</si>
  <si>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</si>
  <si>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</si>
  <si>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</si>
  <si>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</si>
  <si>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</si>
  <si>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</si>
  <si>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</si>
  <si>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</si>
  <si>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</si>
  <si>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</si>
  <si>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</si>
  <si>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</si>
  <si>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</si>
  <si>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</si>
  <si>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</si>
  <si>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</si>
  <si>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</si>
  <si>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</si>
  <si>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</si>
  <si>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</si>
  <si>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</si>
  <si>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</si>
  <si>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</si>
  <si>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</si>
  <si>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</si>
  <si>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</si>
  <si>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</si>
  <si>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</si>
  <si>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</si>
  <si>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</si>
  <si>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</si>
  <si>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</si>
  <si>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</si>
  <si>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</si>
  <si>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</si>
  <si>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</si>
  <si>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</si>
  <si>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</si>
  <si>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</si>
  <si>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</si>
  <si>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</si>
  <si>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</si>
  <si>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</si>
  <si>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</si>
  <si>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</si>
  <si>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</si>
  <si>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</si>
  <si>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</si>
  <si>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</si>
  <si>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</si>
  <si>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</si>
  <si>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</si>
  <si>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</si>
  <si>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</si>
  <si>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</si>
  <si>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</si>
  <si>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</si>
  <si>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</si>
  <si>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</si>
  <si>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</si>
  <si>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</si>
  <si>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</si>
  <si>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</si>
  <si>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</si>
  <si>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</si>
  <si>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</si>
  <si>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</si>
  <si>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</si>
  <si>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</si>
  <si>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</si>
  <si>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</si>
  <si>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</si>
  <si>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</si>
  <si>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</si>
  <si>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</si>
  <si>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</si>
  <si>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</si>
  <si>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</si>
  <si>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</si>
  <si>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</si>
  <si>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</si>
  <si>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</si>
  <si>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</si>
  <si>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</si>
  <si>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</si>
  <si>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</si>
  <si>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</si>
  <si>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</si>
  <si>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</si>
  <si>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</si>
  <si>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</si>
  <si>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</si>
  <si>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</si>
  <si>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</si>
  <si>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</si>
  <si>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</si>
  <si>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</si>
  <si>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</si>
  <si>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</si>
  <si>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</si>
  <si>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</si>
  <si>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</si>
  <si>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</si>
  <si>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</si>
  <si>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</si>
  <si>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</si>
  <si>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</si>
  <si>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</si>
  <si>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</si>
  <si>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</si>
  <si>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</si>
  <si>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</si>
  <si>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</si>
  <si>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</si>
  <si>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</si>
  <si>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</si>
  <si>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</si>
  <si>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</si>
  <si>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</si>
  <si>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</si>
  <si>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</si>
  <si>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</si>
  <si>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</si>
  <si>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</si>
  <si>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</si>
  <si>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</si>
  <si>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</si>
  <si>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</si>
  <si>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</si>
  <si>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</si>
  <si>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</si>
  <si>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</si>
  <si>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</si>
  <si>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</si>
  <si>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</si>
  <si>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</si>
  <si>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</si>
  <si>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</si>
  <si>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</si>
  <si>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</si>
  <si>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</si>
  <si>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</si>
  <si>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</si>
  <si>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</si>
  <si>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</si>
  <si>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</si>
  <si>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</si>
  <si>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</si>
  <si>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</si>
  <si>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</si>
  <si>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</si>
  <si>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</si>
  <si>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</si>
  <si>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</si>
  <si>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</si>
  <si>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</si>
  <si>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</si>
  <si>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</si>
  <si>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</si>
  <si>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</si>
  <si>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</si>
  <si>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</si>
  <si>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</si>
  <si>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</si>
  <si>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</si>
  <si>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</si>
  <si>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</si>
  <si>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</si>
  <si>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</si>
  <si>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</si>
  <si>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</si>
  <si>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</si>
  <si>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</si>
  <si>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</si>
  <si>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</si>
  <si>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</si>
  <si>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</si>
  <si>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</si>
  <si>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</si>
  <si>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</si>
  <si>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</si>
  <si>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</si>
  <si>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</si>
  <si>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</si>
  <si>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</si>
  <si>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</si>
  <si>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</si>
  <si>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</si>
  <si>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</si>
  <si>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</si>
  <si>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</si>
  <si>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</si>
  <si>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</si>
  <si>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</si>
  <si>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</si>
  <si>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</si>
  <si>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</si>
  <si>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</si>
  <si>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</si>
  <si>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</si>
  <si>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</si>
  <si>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</si>
  <si>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</si>
  <si>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</si>
  <si>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</si>
  <si>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</si>
  <si>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</si>
  <si>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</si>
  <si>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</si>
  <si>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</si>
  <si>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</si>
  <si>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</si>
  <si>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</si>
  <si>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</si>
  <si>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</si>
  <si>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</si>
  <si>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</si>
  <si>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</si>
  <si>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</si>
  <si>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</si>
  <si>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</si>
  <si>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</si>
  <si>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</si>
  <si>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</si>
  <si>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</si>
  <si>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</si>
  <si>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</si>
  <si>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</si>
  <si>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</si>
  <si>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</si>
  <si>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</si>
  <si>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</si>
  <si>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</si>
  <si>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</si>
  <si>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</si>
  <si>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</si>
  <si>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</si>
  <si>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</si>
  <si>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</si>
  <si>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</si>
  <si>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</si>
  <si>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</si>
  <si>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</si>
  <si>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</si>
  <si>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</si>
  <si>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</si>
  <si>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</si>
  <si>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</si>
  <si>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</si>
  <si>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</si>
  <si>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</si>
  <si>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</si>
  <si>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</si>
  <si>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</si>
  <si>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</si>
  <si>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</si>
  <si>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</si>
  <si>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</si>
  <si>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</si>
  <si>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</si>
  <si>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</si>
  <si>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</si>
  <si>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</si>
  <si>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</si>
  <si>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</si>
  <si>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</si>
  <si>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</si>
  <si>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</si>
  <si>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</si>
  <si>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</si>
  <si>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</si>
  <si>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</si>
  <si>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</si>
  <si>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</si>
  <si>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</si>
  <si>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</si>
  <si>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</si>
  <si>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</si>
  <si>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</si>
  <si>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</si>
  <si>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</si>
  <si>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</si>
  <si>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</si>
  <si>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</si>
  <si>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</si>
  <si>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</si>
  <si>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</si>
  <si>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</si>
  <si>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</si>
  <si>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</si>
  <si>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</si>
  <si>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</si>
  <si>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</si>
  <si>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</si>
  <si>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</si>
  <si>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</si>
  <si>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</si>
  <si>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</si>
  <si>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</si>
  <si>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</si>
  <si>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</si>
  <si>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</si>
  <si>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</si>
  <si>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</si>
  <si>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</si>
  <si>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</si>
  <si>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</si>
  <si>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</si>
  <si>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</si>
  <si>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</si>
  <si>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</si>
  <si>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</si>
  <si>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</si>
  <si>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</si>
  <si>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</si>
  <si>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</si>
  <si>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</si>
  <si>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</si>
  <si>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</si>
  <si>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</si>
  <si>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</si>
  <si>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</si>
  <si>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</si>
  <si>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</si>
  <si>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</si>
  <si>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</si>
  <si>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</si>
  <si>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</si>
  <si>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</si>
  <si>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</si>
  <si>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</si>
  <si>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</si>
  <si>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</si>
  <si>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</si>
  <si>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</si>
  <si>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</si>
  <si>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</si>
  <si>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</si>
  <si>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</si>
  <si>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</si>
  <si>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</si>
  <si>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</si>
  <si>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</si>
  <si>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</si>
  <si>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</si>
  <si>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</si>
  <si>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</si>
  <si>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</si>
  <si>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</si>
  <si>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</si>
  <si>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</si>
  <si>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</si>
  <si>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</si>
  <si>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</si>
  <si>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</si>
  <si>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</si>
  <si>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</si>
  <si>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</si>
  <si>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</si>
  <si>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</si>
  <si>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</si>
  <si>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</si>
  <si>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</si>
  <si>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</si>
  <si>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</si>
  <si>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</si>
  <si>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</si>
  <si>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</si>
  <si>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</si>
  <si>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</si>
  <si>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</si>
  <si>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</si>
  <si>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</si>
  <si>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</si>
  <si>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</si>
  <si>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</si>
  <si>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</si>
  <si>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</si>
  <si>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</si>
  <si>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</si>
  <si>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</si>
  <si>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</si>
  <si>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</si>
  <si>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</si>
  <si>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</si>
  <si>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</si>
  <si>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</si>
  <si>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</si>
  <si>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</si>
  <si>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</si>
  <si>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</si>
  <si>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</si>
  <si>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</si>
  <si>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</si>
  <si>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</si>
  <si>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</si>
  <si>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</si>
  <si>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</si>
  <si>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</si>
  <si>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</si>
  <si>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</si>
  <si>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</si>
  <si>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</si>
  <si>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</si>
  <si>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</si>
  <si>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</si>
  <si>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</si>
  <si>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</si>
  <si>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</si>
  <si>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</si>
  <si>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</si>
  <si>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</si>
  <si>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</si>
  <si>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</si>
  <si>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</si>
  <si>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</si>
  <si>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</si>
  <si>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</si>
  <si>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</si>
  <si>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</si>
  <si>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</si>
  <si>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</si>
  <si>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</si>
  <si>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</si>
  <si>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</si>
  <si>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</si>
  <si>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</si>
  <si>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</si>
  <si>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</si>
  <si>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</si>
  <si>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</si>
  <si>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</si>
  <si>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</si>
  <si>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</si>
  <si>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</si>
  <si>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</si>
  <si>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</si>
  <si>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</si>
  <si>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</si>
  <si>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</si>
  <si>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</si>
  <si>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</si>
  <si>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</si>
  <si>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</si>
  <si>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</si>
  <si>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</si>
  <si>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</si>
  <si>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</si>
  <si>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</si>
  <si>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</si>
  <si>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</si>
  <si>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</si>
  <si>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</si>
  <si>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</si>
  <si>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</si>
  <si>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</si>
  <si>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</si>
  <si>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</si>
  <si>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</si>
  <si>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</si>
  <si>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</si>
  <si>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</si>
  <si>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</si>
  <si>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</si>
  <si>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</si>
  <si>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</si>
  <si>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</si>
  <si>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</si>
  <si>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</si>
  <si>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</si>
  <si>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</si>
  <si>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</si>
  <si>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</si>
  <si>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</si>
  <si>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</si>
  <si>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</si>
  <si>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</si>
  <si>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</si>
  <si>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</si>
  <si>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</si>
  <si>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</si>
  <si>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</si>
  <si>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</si>
  <si>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</si>
  <si>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</si>
  <si>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</si>
  <si>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</si>
  <si>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</si>
  <si>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</si>
  <si>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</si>
  <si>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</si>
  <si>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</si>
  <si>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</si>
  <si>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</si>
  <si>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</si>
  <si>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</si>
  <si>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</si>
  <si>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</si>
  <si>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</si>
  <si>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</si>
  <si>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</si>
  <si>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</si>
  <si>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</si>
  <si>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</si>
  <si>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</si>
  <si>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</si>
  <si>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</si>
  <si>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</si>
  <si>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</si>
  <si>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</si>
  <si>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</si>
  <si>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</si>
  <si>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</si>
  <si>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</si>
  <si>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</si>
  <si>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</si>
  <si>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</si>
  <si>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</si>
  <si>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</si>
  <si>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</si>
  <si>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</si>
  <si>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</si>
  <si>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</si>
  <si>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</si>
  <si>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</si>
  <si>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</si>
  <si>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</si>
  <si>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</si>
  <si>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</si>
  <si>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</si>
  <si>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</si>
  <si>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</si>
  <si>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</si>
  <si>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</si>
  <si>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</si>
  <si>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</si>
  <si>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</si>
  <si>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</si>
  <si>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</si>
  <si>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</si>
  <si>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</si>
  <si>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</si>
  <si>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</si>
  <si>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</si>
  <si>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</si>
  <si>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</si>
  <si>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</si>
  <si>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</si>
  <si>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</si>
  <si>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</si>
  <si>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</si>
  <si>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</si>
  <si>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</si>
  <si>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</si>
  <si>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</si>
  <si>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</si>
  <si>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</si>
  <si>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</si>
  <si>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</si>
  <si>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</si>
  <si>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</si>
  <si>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</si>
  <si>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</si>
  <si>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</si>
  <si>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</si>
  <si>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</si>
  <si>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</si>
  <si>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</si>
  <si>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</si>
  <si>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</si>
  <si>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</si>
  <si>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</si>
  <si>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</si>
  <si>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</si>
  <si>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</si>
  <si>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</si>
  <si>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</si>
  <si>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</si>
  <si>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</si>
  <si>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</si>
  <si>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</si>
  <si>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</si>
  <si>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</si>
  <si>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</si>
  <si>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</si>
  <si>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</si>
  <si>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</si>
  <si>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</si>
  <si>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</si>
  <si>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</si>
  <si>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</si>
  <si>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</si>
  <si>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</si>
  <si>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</si>
  <si>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</si>
  <si>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</si>
  <si>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</si>
  <si>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</si>
  <si>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</si>
  <si>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</si>
  <si>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</si>
  <si>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</si>
  <si>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</si>
  <si>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</si>
  <si>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</si>
  <si>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</si>
  <si>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</si>
  <si>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</si>
  <si>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</si>
  <si>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</si>
  <si>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</si>
  <si>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</si>
  <si>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</si>
  <si>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</si>
  <si>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</si>
  <si>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</si>
  <si>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</si>
  <si>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</si>
  <si>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</si>
  <si>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</si>
  <si>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</si>
  <si>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</si>
  <si>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</si>
  <si>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</si>
  <si>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</si>
  <si>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</si>
  <si>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</si>
  <si>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</si>
  <si>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</si>
  <si>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</si>
  <si>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</si>
  <si>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</si>
  <si>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</si>
  <si>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</si>
  <si>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</si>
  <si>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</si>
  <si>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</si>
  <si>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</si>
  <si>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</si>
  <si>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</si>
  <si>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</si>
  <si>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</si>
  <si>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</si>
  <si>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</si>
  <si>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</si>
  <si>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</si>
  <si>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</si>
  <si>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</si>
  <si>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</si>
  <si>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</si>
  <si>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</si>
  <si>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</si>
  <si>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</si>
  <si>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</si>
  <si>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</si>
  <si>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</si>
  <si>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</si>
  <si>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</si>
  <si>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</si>
  <si>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</si>
  <si>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</si>
  <si>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</si>
  <si>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</si>
  <si>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</si>
  <si>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</si>
  <si>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</si>
  <si>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</si>
  <si>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</si>
  <si>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</si>
  <si>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</si>
  <si>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</si>
  <si>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</si>
  <si>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</si>
  <si>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</si>
  <si>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</si>
  <si>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</si>
  <si>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</si>
  <si>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</si>
  <si>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</si>
  <si>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</si>
  <si>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</si>
  <si>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</si>
  <si>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</si>
  <si>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</si>
  <si>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</si>
  <si>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</si>
  <si>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</si>
  <si>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</si>
  <si>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</si>
  <si>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</si>
  <si>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</si>
  <si>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</si>
  <si>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</si>
  <si>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</si>
  <si>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</si>
  <si>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</si>
  <si>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</si>
  <si>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</si>
  <si>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</si>
  <si>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</si>
  <si>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</si>
  <si>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</si>
  <si>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</si>
  <si>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</si>
  <si>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</si>
  <si>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</si>
  <si>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</si>
  <si>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</si>
  <si>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</si>
  <si>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</si>
  <si>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</si>
  <si>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</si>
  <si>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</si>
  <si>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</si>
  <si>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</si>
  <si>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</si>
  <si>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</si>
  <si>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</si>
  <si>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</si>
  <si>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</si>
  <si>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</si>
  <si>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</si>
  <si>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</si>
  <si>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</si>
  <si>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</si>
  <si>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</si>
  <si>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</si>
  <si>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</si>
  <si>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</si>
  <si>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</si>
  <si>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</si>
  <si>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</si>
  <si>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</si>
  <si>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</si>
  <si>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</si>
  <si>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</si>
  <si>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</si>
  <si>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</si>
  <si>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</si>
  <si>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</si>
  <si>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</si>
  <si>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</si>
  <si>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</si>
  <si>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</si>
  <si>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</si>
  <si>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</si>
  <si>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</si>
  <si>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</si>
  <si>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</si>
  <si>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</si>
  <si>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</si>
  <si>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</si>
  <si>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</si>
  <si>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</si>
  <si>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</si>
  <si>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</si>
  <si>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</si>
  <si>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</si>
  <si>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</si>
  <si>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</si>
  <si>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</si>
  <si>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</si>
  <si>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</si>
  <si>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</si>
  <si>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</si>
  <si>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</si>
  <si>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</si>
  <si>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</si>
  <si>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</si>
  <si>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</si>
  <si>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</si>
  <si>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</si>
  <si>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</si>
  <si>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</si>
  <si>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</si>
  <si>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</si>
  <si>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</si>
  <si>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</si>
  <si>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</si>
  <si>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</si>
  <si>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</si>
  <si>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</si>
  <si>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</si>
  <si>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</si>
  <si>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</si>
  <si>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</si>
  <si>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</si>
  <si>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</si>
  <si>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</si>
  <si>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</si>
  <si>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</si>
  <si>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</si>
  <si>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</si>
  <si>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</si>
  <si>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</si>
  <si>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</si>
  <si>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</si>
  <si>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</si>
  <si>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</si>
  <si>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</si>
  <si>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</si>
  <si>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</si>
  <si>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</si>
  <si>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</si>
  <si>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</si>
  <si>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</si>
  <si>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</si>
  <si>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</si>
  <si>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</si>
  <si>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</si>
  <si>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</si>
  <si>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</si>
  <si>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</si>
  <si>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</si>
  <si>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</si>
  <si>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</si>
  <si>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</si>
  <si>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</si>
  <si>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</si>
  <si>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</si>
  <si>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</si>
  <si>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</si>
  <si>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</si>
  <si>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</si>
  <si>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</si>
  <si>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</si>
  <si>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</si>
  <si>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</si>
  <si>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</si>
  <si>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</si>
  <si>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</si>
  <si>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</si>
  <si>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</si>
  <si>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</si>
  <si>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</si>
  <si>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</si>
  <si>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</si>
  <si>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</si>
  <si>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</si>
  <si>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</si>
  <si>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</si>
  <si>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</si>
  <si>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</si>
  <si>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</si>
  <si>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</si>
  <si>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</si>
  <si>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</si>
  <si>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</si>
  <si>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</si>
  <si>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</si>
  <si>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</si>
  <si>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</si>
  <si>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</si>
  <si>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</si>
  <si>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</si>
  <si>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</si>
  <si>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</si>
  <si>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</si>
  <si>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</si>
  <si>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</si>
  <si>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</si>
  <si>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</si>
  <si>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</si>
  <si>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</si>
  <si>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</si>
  <si>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</si>
  <si>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</si>
  <si>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</si>
  <si>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</si>
  <si>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</si>
  <si>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</si>
  <si>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</si>
  <si>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</si>
  <si>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</si>
  <si>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</si>
  <si>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</si>
  <si>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</si>
  <si>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</si>
  <si>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</si>
  <si>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</si>
  <si>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</si>
  <si>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</si>
  <si>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</si>
  <si>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</si>
  <si>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</si>
  <si>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</si>
  <si>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</si>
  <si>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</si>
  <si>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</si>
  <si>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</si>
  <si>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</si>
  <si>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</si>
  <si>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</si>
  <si>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</si>
  <si>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</si>
  <si>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</si>
  <si>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</si>
  <si>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</si>
  <si>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</si>
  <si>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</si>
  <si>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</si>
  <si>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</si>
  <si>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</si>
  <si>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</si>
  <si>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</si>
  <si>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</si>
  <si>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</si>
  <si>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</si>
  <si>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</si>
  <si>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</si>
  <si>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</si>
  <si>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</si>
  <si>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</si>
  <si>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</si>
  <si>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</si>
  <si>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</si>
  <si>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</si>
  <si>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</si>
  <si>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</si>
  <si>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</si>
  <si>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</si>
  <si>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</si>
  <si>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</si>
  <si>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</si>
  <si>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</si>
  <si>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</si>
  <si>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</si>
  <si>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</si>
  <si>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</si>
  <si>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</si>
  <si>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</si>
  <si>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</si>
  <si>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</si>
  <si>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</si>
  <si>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</si>
  <si>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</si>
  <si>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</si>
  <si>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</si>
  <si>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</si>
  <si>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</si>
  <si>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</si>
  <si>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</si>
  <si>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</si>
  <si>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</si>
  <si>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</si>
  <si>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</si>
  <si>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</si>
  <si>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</si>
  <si>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</si>
  <si>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</si>
  <si>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</si>
  <si>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</si>
  <si>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</si>
  <si>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</si>
  <si>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</si>
  <si>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</si>
  <si>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</si>
  <si>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</si>
  <si>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</si>
  <si>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</si>
  <si>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</si>
  <si>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</si>
  <si>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</si>
  <si>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</si>
  <si>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</si>
  <si>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</si>
  <si>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</si>
  <si>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</si>
  <si>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</si>
  <si>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</si>
  <si>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</si>
  <si>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</si>
  <si>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</si>
  <si>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</si>
  <si>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</si>
  <si>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</si>
  <si>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</si>
  <si>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</si>
  <si>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</si>
  <si>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</si>
  <si>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</si>
  <si>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</si>
  <si>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</si>
  <si>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</si>
  <si>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</si>
  <si>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</si>
  <si>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</si>
  <si>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</si>
  <si>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</si>
  <si>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</si>
  <si>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</si>
  <si>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</si>
  <si>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</si>
  <si>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</si>
  <si>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</si>
  <si>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</si>
  <si>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</si>
  <si>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</si>
  <si>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</si>
  <si>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</si>
  <si>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</si>
  <si>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</si>
  <si>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</si>
  <si>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</si>
  <si>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</si>
  <si>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</si>
  <si>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</si>
  <si>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</si>
  <si>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</si>
  <si>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</si>
  <si>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</si>
  <si>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</si>
  <si>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</si>
  <si>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</si>
  <si>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</si>
  <si>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</si>
  <si>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</si>
  <si>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</si>
  <si>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</si>
  <si>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</si>
  <si>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</si>
  <si>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</si>
  <si>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</si>
  <si>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</si>
  <si>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</si>
  <si>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</si>
  <si>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</si>
  <si>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</si>
  <si>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</si>
  <si>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</si>
  <si>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</si>
  <si>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</si>
  <si>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</si>
  <si>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</si>
  <si>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</si>
  <si>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</si>
  <si>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</si>
  <si>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</si>
  <si>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</si>
  <si>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</si>
  <si>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</si>
  <si>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</si>
  <si>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</si>
  <si>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</si>
  <si>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</si>
  <si>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</si>
  <si>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</si>
  <si>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</si>
  <si>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</si>
  <si>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</si>
  <si>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</si>
  <si>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</si>
  <si>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</si>
  <si>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</si>
  <si>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</si>
  <si>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</si>
  <si>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</si>
  <si>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</si>
  <si>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</si>
  <si>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</si>
  <si>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</si>
  <si>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</si>
  <si>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</si>
  <si>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</si>
  <si>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</si>
  <si>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</si>
  <si>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</si>
  <si>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</si>
  <si>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</si>
  <si>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</si>
  <si>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</si>
  <si>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</si>
  <si>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</si>
  <si>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</si>
  <si>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</si>
  <si>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</si>
  <si>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</si>
  <si>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</si>
  <si>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</si>
  <si>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</si>
  <si>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</si>
  <si>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</si>
  <si>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</si>
  <si>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</si>
  <si>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</si>
  <si>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</si>
  <si>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</si>
  <si>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</si>
  <si>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</si>
  <si>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</si>
  <si>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</si>
  <si>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</si>
  <si>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</si>
  <si>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</si>
  <si>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</si>
  <si>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</si>
  <si>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</si>
  <si>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</si>
  <si>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</si>
  <si>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</si>
  <si>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</si>
  <si>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</si>
  <si>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</si>
  <si>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</si>
  <si>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</si>
  <si>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</si>
  <si>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</si>
  <si>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</si>
  <si>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</si>
  <si>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</si>
  <si>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</si>
  <si>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</si>
  <si>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</si>
  <si>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</si>
  <si>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</si>
  <si>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</si>
  <si>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</si>
  <si>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</si>
  <si>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</si>
  <si>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</si>
  <si>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</si>
  <si>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</si>
  <si>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</si>
  <si>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</si>
  <si>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</si>
  <si>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</si>
  <si>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</si>
  <si>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</si>
  <si>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</si>
  <si>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</si>
  <si>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</si>
  <si>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</si>
  <si>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</si>
  <si>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</si>
  <si>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</si>
  <si>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</si>
  <si>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</si>
  <si>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</si>
  <si>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</si>
  <si>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</si>
  <si>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</si>
  <si>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</si>
  <si>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</si>
  <si>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</si>
  <si>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</si>
  <si>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</si>
  <si>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</si>
  <si>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</si>
  <si>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</si>
  <si>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</si>
  <si>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</si>
  <si>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</si>
  <si>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</si>
  <si>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</si>
  <si>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</si>
  <si>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</si>
  <si>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</si>
  <si>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</si>
  <si>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</si>
  <si>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</si>
  <si>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</si>
  <si>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</si>
  <si>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</si>
  <si>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</si>
  <si>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</si>
  <si>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</si>
  <si>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</si>
  <si>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</si>
  <si>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</si>
  <si>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</si>
  <si>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</si>
  <si>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</si>
  <si>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</si>
  <si>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</si>
  <si>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</si>
  <si>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</si>
  <si>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</si>
  <si>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</si>
  <si>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</si>
  <si>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</si>
  <si>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</si>
  <si>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</si>
  <si>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</si>
  <si>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</si>
  <si>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</si>
  <si>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</si>
  <si>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</si>
  <si>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</si>
  <si>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</si>
  <si>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</si>
  <si>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</si>
  <si>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</si>
  <si>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</si>
  <si>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</si>
  <si>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</si>
  <si>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</si>
  <si>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</si>
  <si>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</si>
  <si>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</si>
  <si>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</si>
  <si>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</si>
  <si>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</si>
  <si>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</si>
  <si>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</si>
  <si>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</si>
  <si>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</si>
  <si>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</si>
  <si>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</si>
  <si>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</si>
  <si>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</si>
  <si>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</si>
  <si>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</si>
  <si>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</si>
  <si>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</si>
  <si>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</si>
  <si>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</si>
  <si>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</si>
  <si>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</si>
  <si>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</si>
  <si>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</si>
  <si>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</si>
  <si>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</si>
  <si>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</si>
  <si>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</si>
  <si>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</si>
  <si>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</si>
  <si>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</si>
  <si>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</si>
  <si>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</si>
  <si>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</si>
  <si>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</si>
  <si>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</si>
  <si>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</si>
  <si>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</si>
  <si>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</si>
  <si>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</si>
  <si>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</si>
  <si>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</si>
  <si>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</si>
  <si>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</si>
  <si>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</si>
  <si>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</si>
  <si>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</si>
  <si>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</si>
  <si>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</si>
  <si>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</si>
  <si>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</si>
  <si>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</si>
  <si>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</si>
  <si>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</si>
  <si>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</si>
  <si>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</si>
  <si>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</si>
  <si>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</si>
  <si>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</si>
  <si>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</si>
  <si>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</si>
  <si>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</si>
  <si>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</si>
  <si>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</si>
  <si>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</si>
  <si>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</si>
  <si>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</si>
  <si>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</si>
  <si>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</si>
  <si>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</si>
  <si>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</si>
  <si>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</si>
  <si>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</si>
  <si>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</si>
  <si>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</si>
  <si>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</si>
  <si>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</si>
  <si>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</si>
  <si>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</si>
  <si>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</si>
  <si>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</si>
  <si>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</si>
  <si>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</si>
  <si>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</si>
  <si>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</si>
  <si>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</si>
  <si>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</si>
  <si>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</si>
  <si>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</si>
  <si>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</si>
  <si>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</si>
  <si>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</si>
  <si>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</si>
  <si>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</si>
  <si>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</si>
  <si>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</si>
  <si>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</si>
  <si>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</si>
  <si>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</si>
  <si>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</si>
  <si>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</si>
  <si>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</si>
  <si>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</si>
  <si>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</si>
  <si>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</si>
  <si>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</si>
  <si>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</si>
  <si>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</si>
  <si>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</si>
  <si>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</si>
  <si>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</si>
  <si>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</si>
  <si>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</si>
  <si>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</si>
  <si>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</si>
  <si>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</si>
  <si>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</si>
  <si>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</si>
  <si>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</si>
  <si>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</si>
  <si>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</si>
  <si>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</si>
  <si>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</si>
  <si>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</si>
  <si>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</si>
  <si>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</si>
  <si>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</si>
  <si>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</si>
  <si>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</si>
  <si>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</si>
  <si>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</si>
  <si>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</si>
  <si>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</si>
  <si>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</si>
  <si>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</si>
  <si>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</si>
  <si>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</si>
  <si>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</si>
  <si>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</si>
  <si>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</si>
  <si>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</si>
  <si>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</si>
  <si>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</si>
  <si>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</si>
  <si>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</si>
  <si>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</si>
  <si>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</si>
  <si>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</si>
  <si>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</si>
  <si>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</si>
  <si>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</si>
  <si>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</si>
  <si>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</si>
  <si>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</si>
  <si>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</si>
  <si>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</si>
  <si>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</si>
  <si>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</si>
  <si>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</si>
  <si>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</si>
  <si>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</si>
  <si>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</si>
  <si>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</si>
  <si>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</si>
  <si>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</si>
  <si>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</si>
  <si>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</si>
  <si>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</si>
  <si>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</si>
  <si>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</si>
  <si>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</si>
  <si>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</si>
  <si>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</si>
  <si>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</si>
  <si>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</si>
  <si>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</si>
  <si>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</si>
  <si>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</si>
  <si>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</si>
  <si>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</si>
  <si>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</si>
  <si>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</si>
  <si>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</si>
  <si>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</si>
  <si>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</si>
  <si>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</si>
  <si>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</si>
  <si>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</si>
  <si>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</si>
  <si>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</si>
  <si>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</si>
  <si>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</si>
  <si>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</si>
  <si>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</si>
  <si>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</si>
  <si>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</si>
  <si>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</si>
  <si>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</si>
  <si>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</si>
  <si>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</si>
  <si>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</si>
  <si>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</si>
  <si>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</si>
  <si>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</si>
  <si>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</si>
  <si>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</si>
  <si>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</si>
  <si>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</si>
  <si>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</si>
  <si>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</si>
  <si>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</si>
  <si>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</si>
  <si>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</si>
  <si>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</si>
  <si>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</si>
  <si>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</si>
  <si>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</si>
  <si>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</si>
  <si>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</si>
  <si>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</si>
  <si>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</si>
  <si>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</si>
  <si>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</si>
  <si>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</si>
  <si>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</si>
  <si>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</si>
  <si>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</si>
  <si>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</si>
  <si>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</si>
  <si>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</si>
  <si>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</si>
  <si>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</si>
  <si>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</si>
  <si>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</si>
  <si>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</si>
  <si>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</si>
  <si>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</si>
  <si>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</si>
  <si>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</si>
  <si>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</si>
  <si>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</si>
  <si>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</si>
  <si>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</si>
  <si>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</si>
  <si>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</si>
  <si>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</si>
  <si>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</si>
  <si>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</si>
  <si>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</si>
  <si>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</si>
  <si>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</si>
  <si>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</si>
  <si>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</si>
  <si>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</si>
  <si>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</si>
  <si>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</si>
  <si>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</si>
  <si>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</si>
  <si>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</si>
  <si>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</si>
  <si>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</si>
  <si>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</si>
  <si>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</si>
  <si>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</si>
  <si>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</si>
  <si>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</si>
  <si>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</si>
  <si>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</si>
  <si>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</si>
  <si>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</si>
  <si>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</si>
  <si>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</si>
  <si>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</si>
  <si>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</si>
  <si>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</si>
  <si>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</si>
  <si>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</si>
  <si>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</si>
  <si>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</si>
  <si>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</si>
  <si>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</si>
  <si>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</si>
  <si>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</si>
  <si>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</si>
  <si>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</si>
  <si>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</si>
  <si>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</si>
  <si>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</si>
  <si>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</si>
  <si>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</si>
  <si>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</si>
  <si>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</si>
  <si>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</si>
  <si>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</si>
  <si>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</si>
  <si>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</si>
  <si>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</si>
  <si>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</si>
  <si>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</si>
  <si>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</si>
  <si>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</si>
  <si>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</si>
  <si>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</si>
  <si>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</si>
  <si>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</si>
  <si>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</si>
  <si>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</si>
  <si>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</si>
  <si>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</si>
  <si>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</si>
  <si>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</si>
  <si>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</si>
  <si>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</si>
  <si>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</si>
  <si>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</si>
  <si>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</si>
  <si>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</si>
  <si>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</si>
  <si>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</si>
  <si>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</si>
  <si>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</si>
  <si>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</si>
  <si>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</si>
  <si>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</si>
  <si>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</si>
  <si>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</si>
  <si>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</si>
  <si>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</si>
  <si>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</si>
  <si>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</si>
  <si>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</si>
  <si>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</si>
  <si>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</si>
  <si>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</si>
  <si>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</si>
  <si>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</si>
  <si>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</si>
  <si>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</si>
  <si>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</si>
  <si>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</si>
  <si>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</si>
  <si>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</si>
  <si>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</si>
  <si>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</si>
  <si>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</si>
  <si>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</si>
  <si>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</si>
  <si>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</si>
  <si>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</si>
  <si>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</si>
  <si>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</si>
  <si>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</si>
  <si>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</si>
  <si>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</si>
  <si>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</si>
  <si>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</si>
  <si>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</si>
  <si>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</si>
  <si>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</si>
  <si>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</si>
  <si>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</si>
  <si>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</si>
  <si>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</si>
  <si>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</si>
  <si>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</si>
  <si>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</si>
  <si>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</si>
  <si>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</si>
  <si>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</si>
  <si>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</si>
  <si>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</si>
  <si>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</si>
  <si>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</si>
  <si>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</si>
  <si>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</si>
  <si>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</si>
  <si>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</si>
  <si>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</si>
  <si>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</si>
  <si>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</si>
  <si>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</si>
  <si>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</si>
  <si>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</si>
  <si>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</si>
  <si>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</si>
  <si>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</si>
  <si>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</si>
  <si>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</si>
  <si>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</si>
  <si>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</si>
  <si>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</si>
  <si>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</si>
  <si>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</si>
  <si>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</si>
  <si>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</si>
  <si>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</si>
  <si>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</si>
  <si>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</si>
  <si>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</si>
  <si>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</si>
  <si>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</si>
  <si>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</si>
  <si>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</si>
  <si>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</si>
  <si>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</si>
  <si>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</si>
  <si>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</si>
  <si>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</si>
  <si>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</si>
  <si>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</si>
  <si>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</si>
  <si>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</si>
  <si>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</si>
  <si>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</si>
  <si>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</si>
  <si>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</si>
  <si>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</si>
  <si>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</si>
  <si>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</si>
  <si>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</si>
  <si>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</si>
  <si>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</si>
  <si>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</si>
  <si>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</si>
  <si>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</si>
  <si>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</si>
  <si>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</si>
  <si>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</si>
  <si>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</si>
  <si>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</si>
  <si>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</si>
  <si>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</si>
  <si>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</si>
  <si>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</si>
  <si>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</si>
  <si>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</si>
  <si>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</si>
  <si>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</si>
  <si>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</si>
  <si>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</si>
  <si>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</si>
  <si>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</si>
  <si>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</si>
  <si>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</si>
  <si>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</si>
  <si>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</si>
  <si>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</si>
  <si>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</si>
  <si>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</si>
  <si>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</si>
  <si>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</si>
  <si>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</si>
  <si>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</si>
  <si>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</si>
  <si>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</si>
  <si>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</si>
  <si>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</si>
  <si>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</si>
  <si>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</si>
  <si>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</si>
  <si>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</si>
  <si>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</si>
  <si>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</si>
  <si>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</si>
  <si>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</si>
  <si>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</si>
  <si>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</si>
  <si>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</si>
  <si>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</si>
  <si>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</si>
  <si>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</si>
  <si>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</si>
  <si>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</si>
  <si>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</si>
  <si>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</si>
  <si>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</si>
  <si>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</si>
  <si>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</si>
  <si>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</si>
  <si>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</si>
  <si>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</si>
  <si>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</si>
  <si>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</si>
  <si>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</si>
  <si>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</si>
  <si>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</si>
  <si>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</si>
  <si>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</si>
  <si>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</si>
  <si>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</si>
  <si>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</si>
  <si>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</si>
  <si>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</si>
  <si>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</si>
  <si>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</si>
  <si>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</si>
  <si>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</si>
  <si>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</si>
  <si>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</si>
  <si>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</si>
  <si>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</si>
  <si>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</si>
  <si>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</si>
  <si>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</si>
  <si>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</si>
  <si>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</si>
  <si>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</si>
  <si>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</si>
  <si>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</si>
  <si>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</si>
  <si>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</si>
  <si>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</si>
  <si>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</si>
  <si>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</si>
  <si>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</si>
  <si>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</si>
  <si>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</si>
  <si>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</si>
  <si>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</si>
  <si>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</si>
  <si>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</si>
  <si>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</si>
  <si>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</si>
  <si>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</si>
  <si>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</si>
  <si>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</si>
  <si>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</si>
  <si>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</si>
  <si>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</si>
  <si>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</si>
  <si>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</si>
  <si>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</si>
  <si>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</si>
  <si>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</si>
  <si>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</si>
  <si>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</si>
  <si>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</si>
  <si>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</si>
  <si>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</si>
  <si>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</si>
  <si>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</si>
  <si>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</si>
  <si>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</si>
  <si>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</si>
  <si>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</si>
  <si>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</si>
  <si>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</si>
  <si>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</si>
  <si>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</si>
  <si>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</si>
  <si>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</si>
  <si>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</si>
  <si>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</si>
  <si>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</si>
  <si>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</si>
  <si>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</si>
  <si>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</si>
  <si>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</si>
  <si>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</si>
  <si>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</si>
  <si>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</si>
  <si>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</si>
  <si>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</si>
  <si>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</si>
  <si>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</si>
  <si>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</si>
  <si>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</si>
  <si>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</si>
  <si>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</si>
  <si>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</si>
  <si>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</si>
  <si>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</si>
  <si>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</si>
  <si>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</si>
  <si>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</si>
  <si>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</si>
  <si>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</si>
  <si>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</si>
  <si>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</si>
  <si>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</si>
  <si>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</si>
  <si>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</si>
  <si>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</si>
  <si>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</si>
  <si>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</si>
  <si>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</si>
  <si>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</si>
  <si>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</si>
  <si>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</si>
  <si>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</si>
  <si>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</si>
  <si>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</si>
  <si>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</si>
  <si>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</si>
  <si>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</si>
  <si>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</si>
  <si>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</si>
  <si>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</si>
  <si>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</si>
  <si>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</si>
  <si>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</si>
  <si>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</si>
  <si>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</si>
  <si>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</si>
  <si>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</si>
  <si>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</si>
  <si>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</si>
  <si>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</si>
  <si>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</si>
  <si>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</si>
  <si>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</si>
  <si>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</si>
  <si>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</si>
  <si>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</si>
  <si>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</si>
  <si>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</si>
  <si>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</si>
  <si>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</si>
  <si>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</si>
  <si>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</si>
  <si>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</si>
  <si>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</si>
  <si>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</si>
  <si>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</si>
  <si>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</si>
  <si>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</si>
  <si>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</si>
  <si>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</si>
  <si>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</si>
  <si>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</si>
  <si>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</si>
  <si>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</si>
  <si>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</si>
  <si>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</si>
  <si>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</si>
  <si>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</si>
  <si>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</si>
  <si>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</si>
  <si>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</si>
  <si>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</si>
  <si>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</si>
  <si>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</si>
  <si>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</si>
  <si>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</si>
  <si>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</si>
  <si>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</si>
  <si>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</si>
  <si>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</si>
  <si>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</si>
  <si>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</si>
  <si>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</si>
  <si>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</si>
  <si>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</si>
  <si>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</si>
  <si>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</si>
  <si>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</si>
  <si>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</si>
  <si>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</si>
  <si>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</si>
  <si>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</si>
  <si>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</si>
  <si>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</si>
  <si>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</si>
  <si>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</si>
  <si>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</si>
  <si>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</si>
  <si>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</si>
  <si>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</si>
  <si>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</si>
  <si>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</si>
  <si>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</si>
  <si>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</si>
  <si>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</si>
  <si>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</si>
  <si>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</si>
  <si>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</si>
  <si>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</si>
  <si>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</si>
  <si>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</si>
  <si>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</si>
  <si>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</si>
  <si>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</si>
  <si>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</si>
  <si>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</si>
  <si>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</si>
  <si>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</si>
  <si>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</si>
  <si>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</si>
  <si>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</si>
  <si>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</si>
  <si>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</si>
  <si>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</si>
  <si>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</si>
  <si>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</si>
  <si>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</si>
  <si>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</si>
  <si>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</si>
  <si>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</si>
  <si>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</si>
  <si>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</si>
  <si>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</si>
  <si>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</si>
  <si>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</si>
  <si>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</si>
  <si>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</si>
  <si>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</si>
  <si>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</si>
  <si>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</si>
  <si>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</si>
  <si>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</si>
  <si>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</si>
  <si>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</si>
  <si>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</si>
  <si>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</si>
  <si>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</si>
  <si>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</si>
  <si>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</si>
  <si>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</si>
  <si>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</si>
  <si>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</si>
  <si>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</si>
  <si>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</si>
  <si>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</si>
  <si>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</si>
  <si>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</si>
  <si>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</si>
  <si>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</si>
  <si>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</si>
  <si>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</si>
  <si>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</si>
  <si>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</si>
  <si>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</si>
  <si>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</si>
  <si>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</si>
  <si>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</si>
  <si>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</si>
  <si>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</si>
  <si>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</si>
  <si>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</si>
  <si>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</si>
  <si>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</si>
  <si>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</si>
  <si>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</si>
  <si>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</si>
  <si>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</si>
  <si>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</si>
  <si>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</si>
  <si>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</si>
  <si>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</si>
  <si>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</si>
  <si>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</si>
  <si>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</si>
  <si>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</si>
  <si>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</si>
  <si>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</si>
  <si>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</si>
  <si>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</si>
  <si>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</si>
  <si>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</si>
  <si>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</si>
  <si>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</si>
  <si>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</si>
  <si>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</si>
  <si>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</si>
  <si>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</si>
  <si>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</si>
  <si>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</si>
  <si>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</si>
  <si>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</si>
  <si>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</si>
  <si>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</si>
  <si>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</si>
  <si>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</si>
  <si>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</si>
  <si>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</si>
  <si>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</si>
  <si>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</si>
  <si>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</si>
  <si>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</si>
  <si>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</si>
  <si>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</si>
  <si>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</si>
  <si>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</si>
  <si>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</si>
  <si>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</si>
  <si>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</si>
  <si>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</si>
  <si>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</si>
  <si>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</si>
  <si>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</si>
  <si>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</si>
  <si>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</si>
  <si>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</si>
  <si>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</si>
  <si>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</si>
  <si>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</si>
  <si>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</si>
  <si>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</si>
  <si>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</si>
  <si>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</si>
  <si>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</si>
  <si>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</si>
  <si>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</si>
  <si>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</si>
  <si>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</si>
  <si>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</si>
  <si>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</si>
  <si>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</si>
  <si>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</si>
  <si>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</si>
  <si>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</si>
  <si>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</si>
  <si>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</si>
  <si>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</si>
  <si>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</si>
  <si>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</si>
  <si>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</si>
  <si>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</si>
  <si>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</si>
  <si>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</si>
  <si>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</si>
  <si>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</si>
  <si>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</si>
  <si>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</si>
  <si>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</si>
  <si>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</si>
  <si>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</si>
  <si>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</si>
  <si>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</si>
  <si>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</si>
  <si>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</si>
  <si>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</si>
  <si>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</si>
  <si>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</si>
  <si>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</si>
  <si>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</si>
  <si>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</si>
  <si>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</si>
  <si>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</si>
  <si>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</si>
  <si>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</si>
  <si>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</si>
  <si>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</si>
  <si>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</si>
  <si>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</si>
  <si>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</si>
  <si>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</si>
  <si>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</si>
  <si>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</si>
  <si>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</si>
  <si>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</si>
  <si>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</si>
  <si>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</si>
  <si>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</si>
  <si>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</si>
  <si>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</si>
  <si>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</si>
  <si>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</si>
  <si>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</si>
  <si>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</si>
  <si>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</si>
  <si>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</si>
  <si>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</si>
  <si>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</si>
  <si>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</si>
  <si>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</si>
  <si>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</si>
  <si>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</si>
  <si>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</si>
  <si>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</si>
  <si>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</si>
  <si>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</si>
  <si>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</si>
  <si>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</si>
  <si>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</si>
  <si>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</si>
  <si>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</si>
  <si>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</si>
  <si>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</si>
  <si>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</si>
  <si>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</si>
  <si>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</si>
  <si>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</si>
  <si>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</si>
  <si>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</si>
  <si>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</si>
  <si>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</si>
  <si>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</si>
  <si>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</si>
  <si>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</si>
  <si>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</si>
  <si>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</si>
  <si>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</si>
  <si>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</si>
  <si>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</si>
  <si>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</si>
  <si>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</si>
  <si>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</si>
  <si>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</si>
  <si>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</si>
  <si>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</si>
  <si>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</si>
  <si>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</si>
  <si>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</si>
  <si>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</si>
  <si>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</si>
  <si>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</si>
  <si>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</si>
  <si>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</si>
  <si>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</si>
  <si>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</si>
  <si>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</si>
  <si>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</si>
  <si>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</si>
  <si>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</si>
  <si>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</si>
  <si>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</si>
  <si>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</si>
  <si>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</si>
  <si>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</si>
  <si>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</si>
  <si>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</si>
  <si>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</si>
  <si>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</si>
  <si>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</si>
  <si>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</si>
  <si>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</si>
  <si>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</si>
  <si>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</si>
  <si>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</si>
  <si>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</si>
  <si>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</si>
  <si>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</si>
  <si>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</si>
  <si>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</si>
  <si>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</si>
  <si>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</si>
  <si>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</si>
  <si>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</si>
  <si>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</si>
  <si>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</si>
  <si>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</si>
  <si>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</si>
  <si>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</si>
  <si>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</si>
  <si>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</si>
  <si>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</si>
  <si>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</si>
  <si>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</si>
  <si>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</si>
  <si>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</si>
  <si>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</si>
  <si>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</si>
  <si>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</si>
  <si>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</si>
  <si>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</si>
  <si>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</si>
  <si>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</si>
  <si>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</si>
  <si>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</si>
  <si>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</si>
  <si>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</si>
  <si>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</si>
  <si>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</si>
  <si>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</si>
  <si>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</si>
  <si>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</si>
  <si>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</si>
  <si>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</si>
  <si>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</si>
  <si>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</si>
  <si>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</si>
  <si>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</si>
  <si>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</si>
  <si>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</si>
  <si>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</si>
  <si>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</si>
  <si>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</si>
  <si>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</si>
  <si>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</si>
  <si>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</si>
  <si>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</si>
  <si>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</si>
  <si>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</si>
  <si>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</si>
  <si>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</si>
  <si>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</si>
  <si>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</si>
  <si>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</si>
  <si>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</si>
  <si>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</si>
  <si>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</si>
  <si>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</si>
  <si>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</si>
  <si>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</si>
  <si>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</si>
  <si>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</si>
  <si>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</si>
  <si>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</si>
  <si>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</si>
  <si>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</si>
  <si>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</si>
  <si>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</si>
  <si>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</si>
  <si>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</si>
  <si>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</si>
  <si>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</si>
  <si>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</si>
  <si>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</si>
  <si>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</si>
  <si>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</si>
  <si>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</si>
  <si>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</si>
  <si>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</si>
  <si>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</si>
  <si>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</si>
  <si>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</si>
  <si>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</si>
  <si>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</si>
  <si>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</si>
  <si>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</si>
  <si>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</si>
  <si>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</si>
  <si>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</si>
  <si>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</si>
  <si>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</si>
  <si>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</si>
  <si>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</si>
  <si>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</si>
  <si>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</si>
  <si>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</si>
  <si>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</si>
  <si>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</si>
  <si>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</si>
  <si>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</si>
  <si>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</si>
  <si>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</si>
  <si>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</si>
  <si>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</si>
  <si>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</si>
  <si>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</si>
  <si>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</si>
  <si>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</si>
  <si>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</si>
  <si>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</si>
  <si>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</si>
  <si>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</si>
  <si>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</si>
  <si>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</si>
  <si>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</si>
  <si>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</si>
  <si>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</si>
  <si>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</si>
  <si>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</si>
  <si>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</si>
  <si>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</si>
  <si>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</si>
  <si>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</si>
  <si>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</si>
  <si>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</si>
  <si>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</si>
  <si>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</si>
  <si>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</si>
  <si>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</si>
  <si>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</si>
  <si>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</si>
  <si>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</si>
  <si>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</si>
  <si>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</si>
  <si>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</si>
  <si>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</si>
  <si>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</si>
  <si>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</si>
  <si>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</si>
  <si>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</si>
  <si>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</si>
  <si>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</si>
  <si>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</si>
  <si>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</si>
  <si>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</si>
  <si>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</si>
  <si>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</si>
  <si>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</si>
  <si>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</si>
  <si>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</si>
  <si>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</si>
  <si>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</si>
  <si>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</si>
  <si>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</si>
  <si>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</si>
  <si>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</si>
  <si>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</si>
  <si>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</si>
  <si>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</si>
  <si>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</si>
  <si>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</si>
  <si>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</si>
  <si>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</si>
  <si>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</si>
  <si>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</si>
  <si>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</si>
  <si>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</si>
  <si>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</si>
  <si>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</si>
  <si>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</si>
  <si>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</si>
  <si>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</si>
  <si>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</si>
  <si>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</si>
  <si>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</si>
  <si>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</si>
  <si>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</si>
  <si>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</si>
  <si>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</si>
  <si>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</si>
  <si>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</si>
  <si>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</si>
  <si>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</si>
  <si>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</si>
  <si>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</si>
  <si>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</si>
  <si>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</si>
  <si>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</si>
  <si>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</si>
  <si>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</si>
  <si>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</si>
  <si>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</si>
  <si>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</si>
  <si>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</si>
  <si>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</si>
  <si>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</si>
  <si>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</si>
  <si>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</si>
  <si>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</si>
  <si>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</si>
  <si>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</si>
  <si>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</si>
  <si>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</si>
  <si>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</si>
  <si>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</si>
  <si>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</si>
  <si>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</si>
  <si>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</si>
  <si>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</si>
  <si>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</si>
  <si>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</si>
  <si>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</si>
  <si>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</si>
  <si>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</si>
  <si>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</si>
  <si>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</si>
  <si>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</si>
  <si>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</si>
  <si>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</si>
  <si>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</si>
  <si>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</si>
  <si>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</si>
  <si>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</si>
  <si>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</si>
  <si>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</si>
  <si>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</si>
  <si>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</si>
  <si>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</si>
  <si>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</si>
  <si>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</si>
  <si>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</si>
  <si>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</si>
  <si>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</si>
  <si>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</si>
  <si>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</si>
  <si>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</si>
  <si>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</si>
  <si>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</si>
  <si>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</si>
  <si>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</si>
  <si>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</si>
  <si>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</si>
  <si>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</si>
  <si>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</si>
  <si>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</si>
  <si>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</si>
  <si>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</si>
  <si>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</si>
  <si>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</si>
  <si>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</si>
  <si>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</si>
  <si>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</si>
  <si>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</si>
  <si>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</si>
  <si>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</si>
  <si>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</si>
  <si>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</si>
  <si>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</si>
  <si>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</si>
  <si>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</si>
  <si>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</si>
  <si>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</si>
  <si>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</si>
  <si>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</si>
  <si>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</si>
  <si>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</si>
  <si>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</si>
  <si>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</si>
  <si>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</si>
  <si>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</si>
  <si>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</si>
  <si>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</si>
  <si>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</si>
  <si>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</si>
  <si>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</si>
  <si>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</si>
  <si>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</si>
  <si>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</si>
  <si>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</si>
  <si>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</si>
  <si>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</si>
  <si>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</si>
  <si>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</si>
  <si>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</si>
  <si>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</si>
  <si>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</si>
  <si>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</si>
  <si>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</si>
  <si>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</si>
  <si>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</si>
  <si>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</si>
  <si>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</si>
  <si>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</si>
  <si>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</si>
  <si>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</si>
  <si>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</si>
  <si>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</si>
  <si>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</si>
  <si>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</si>
  <si>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</si>
  <si>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</si>
  <si>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</si>
  <si>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</si>
  <si>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</si>
  <si>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</si>
  <si>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</si>
  <si>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</si>
  <si>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</si>
  <si>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</si>
  <si>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</si>
  <si>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</si>
  <si>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</si>
  <si>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</si>
  <si>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</si>
  <si>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</si>
  <si>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</si>
  <si>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</si>
  <si>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</si>
  <si>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</si>
  <si>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</si>
  <si>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</si>
  <si>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</si>
  <si>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</si>
  <si>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</si>
  <si>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</si>
  <si>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</si>
  <si>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</si>
  <si>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</si>
  <si>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</si>
  <si>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</si>
  <si>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</si>
  <si>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</si>
  <si>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</si>
  <si>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</si>
  <si>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</si>
  <si>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</si>
  <si>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</si>
  <si>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</si>
  <si>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</si>
  <si>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</si>
  <si>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</si>
  <si>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</si>
  <si>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</si>
  <si>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</si>
  <si>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</si>
  <si>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</si>
  <si>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</si>
  <si>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</si>
  <si>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</si>
  <si>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</si>
  <si>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</si>
  <si>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</si>
  <si>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</si>
  <si>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</si>
  <si>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</si>
  <si>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</si>
  <si>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</si>
  <si>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</si>
  <si>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</si>
  <si>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</si>
  <si>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</si>
  <si>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</si>
  <si>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</si>
  <si>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</si>
  <si>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</si>
  <si>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</si>
  <si>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</si>
  <si>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</si>
  <si>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</si>
  <si>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</si>
  <si>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</si>
  <si>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</si>
  <si>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</si>
  <si>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</si>
  <si>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</si>
  <si>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</si>
  <si>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</si>
  <si>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</si>
  <si>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</si>
  <si>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</si>
  <si>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</si>
  <si>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</si>
  <si>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</si>
  <si>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</si>
  <si>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</si>
  <si>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</si>
  <si>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</si>
  <si>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</si>
  <si>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</si>
  <si>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</si>
  <si>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</si>
  <si>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</si>
  <si>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</si>
  <si>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</si>
  <si>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</si>
  <si>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</si>
  <si>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</si>
  <si>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</si>
  <si>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</si>
  <si>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</si>
  <si>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</si>
  <si>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</si>
  <si>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</si>
  <si>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</si>
  <si>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</si>
  <si>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</si>
  <si>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</si>
  <si>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</si>
  <si>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</si>
  <si>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</si>
  <si>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</si>
  <si>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</si>
  <si>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</si>
  <si>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</si>
  <si>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</si>
  <si>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</si>
  <si>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</si>
  <si>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</si>
  <si>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</si>
  <si>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</si>
  <si>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</si>
  <si>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</si>
  <si>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</si>
  <si>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</si>
  <si>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</si>
  <si>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</si>
  <si>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</si>
  <si>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</si>
  <si>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</si>
  <si>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</si>
  <si>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</si>
  <si>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</si>
  <si>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</si>
  <si>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</si>
  <si>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</si>
  <si>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</si>
  <si>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</si>
  <si>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</si>
  <si>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</si>
  <si>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</si>
  <si>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</si>
  <si>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</si>
  <si>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</si>
  <si>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</si>
  <si>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</si>
  <si>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</si>
  <si>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</si>
  <si>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</si>
  <si>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</si>
  <si>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</si>
  <si>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</si>
  <si>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</si>
  <si>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</si>
  <si>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</si>
  <si>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</si>
  <si>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</si>
  <si>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</si>
  <si>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</si>
  <si>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</si>
  <si>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</si>
  <si>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</si>
  <si>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</si>
  <si>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</si>
  <si>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</si>
  <si>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</si>
  <si>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</si>
  <si>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</si>
  <si>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</si>
  <si>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</si>
  <si>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</si>
  <si>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</si>
  <si>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</si>
  <si>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</si>
  <si>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</si>
  <si>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</si>
  <si>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</si>
  <si>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</si>
  <si>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</si>
  <si>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</si>
  <si>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</si>
  <si>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</si>
  <si>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</si>
  <si>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</si>
  <si>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</si>
  <si>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</si>
  <si>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</si>
  <si>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</si>
  <si>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</si>
  <si>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</si>
  <si>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</si>
  <si>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</si>
  <si>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</si>
  <si>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</si>
  <si>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</si>
  <si>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</si>
  <si>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</si>
  <si>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</si>
  <si>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</si>
  <si>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</si>
  <si>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</si>
  <si>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</si>
  <si>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</si>
  <si>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</si>
  <si>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</si>
  <si>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</si>
  <si>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</si>
  <si>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</si>
  <si>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</si>
  <si>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</si>
  <si>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</si>
  <si>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</si>
  <si>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</si>
  <si>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</si>
  <si>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</si>
  <si>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</si>
  <si>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</si>
  <si>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</si>
  <si>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</si>
  <si>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</si>
  <si>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</si>
  <si>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</si>
  <si>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</si>
  <si>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</si>
  <si>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</si>
  <si>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</si>
  <si>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</si>
  <si>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</si>
  <si>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</si>
  <si>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</si>
  <si>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</si>
  <si>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</si>
  <si>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</si>
  <si>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</si>
  <si>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</si>
  <si>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</si>
  <si>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</si>
  <si>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</si>
  <si>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</si>
  <si>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</si>
  <si>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</si>
  <si>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</si>
  <si>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</si>
  <si>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</si>
  <si>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</si>
  <si>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</si>
  <si>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</si>
  <si>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</si>
  <si>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</si>
  <si>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</si>
  <si>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</si>
  <si>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</si>
  <si>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</si>
  <si>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</si>
  <si>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</si>
  <si>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</si>
  <si>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</si>
  <si>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</si>
  <si>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</si>
  <si>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</si>
  <si>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</si>
  <si>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</si>
  <si>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</si>
  <si>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</si>
  <si>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</si>
  <si>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</si>
  <si>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</si>
  <si>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</si>
  <si>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</si>
  <si>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</si>
  <si>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</si>
  <si>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</si>
  <si>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</si>
  <si>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</si>
  <si>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</si>
  <si>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</si>
  <si>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</si>
  <si>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</si>
  <si>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</si>
  <si>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</si>
  <si>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</si>
  <si>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</si>
  <si>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</si>
  <si>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</si>
  <si>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</si>
  <si>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</si>
  <si>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</si>
  <si>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</si>
  <si>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</si>
  <si>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</si>
  <si>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</si>
  <si>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</si>
  <si>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</si>
  <si>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</si>
  <si>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</si>
  <si>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</si>
  <si>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</si>
  <si>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</si>
  <si>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</si>
  <si>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</si>
  <si>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</si>
  <si>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</si>
  <si>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</si>
  <si>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</si>
  <si>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</si>
  <si>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</si>
  <si>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</si>
  <si>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</si>
  <si>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</si>
  <si>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</si>
  <si>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</si>
  <si>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</si>
  <si>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</si>
  <si>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</si>
  <si>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</si>
  <si>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</si>
  <si>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</si>
  <si>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</si>
  <si>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</si>
  <si>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</si>
  <si>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</si>
  <si>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</si>
  <si>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</si>
  <si>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</si>
  <si>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</si>
  <si>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</si>
  <si>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</si>
  <si>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</si>
  <si>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</si>
  <si>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</si>
  <si>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</si>
  <si>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</si>
  <si>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</si>
  <si>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</si>
  <si>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</si>
  <si>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</si>
  <si>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</si>
  <si>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</si>
  <si>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</si>
  <si>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</si>
  <si>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</si>
  <si>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</si>
  <si>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</si>
  <si>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</si>
  <si>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</si>
  <si>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</si>
  <si>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</si>
  <si>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</si>
  <si>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</si>
  <si>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</si>
  <si>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</si>
  <si>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</si>
  <si>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</si>
  <si>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</si>
  <si>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</si>
  <si>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</si>
  <si>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</si>
  <si>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</si>
  <si>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</si>
  <si>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</si>
  <si>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</si>
  <si>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</si>
  <si>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</si>
  <si>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</si>
  <si>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</si>
  <si>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</si>
  <si>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</si>
  <si>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</si>
  <si>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</si>
  <si>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</si>
  <si>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</si>
  <si>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</si>
  <si>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</si>
  <si>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</si>
  <si>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</si>
  <si>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</si>
  <si>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</si>
  <si>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</si>
  <si>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</si>
  <si>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</si>
  <si>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</si>
  <si>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</si>
  <si>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</si>
  <si>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</si>
  <si>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</si>
  <si>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</si>
  <si>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</si>
  <si>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</si>
  <si>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</si>
  <si>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</si>
  <si>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</si>
  <si>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</si>
  <si>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</si>
  <si>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</si>
  <si>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</si>
  <si>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</si>
  <si>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</si>
  <si>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</si>
  <si>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</si>
  <si>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</si>
  <si>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</si>
  <si>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</si>
  <si>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</si>
  <si>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</si>
  <si>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</si>
  <si>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</si>
  <si>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</si>
  <si>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</si>
  <si>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</si>
  <si>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</si>
  <si>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</si>
  <si>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</si>
  <si>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</si>
  <si>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</si>
  <si>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</si>
  <si>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</si>
  <si>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</si>
  <si>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</si>
  <si>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</si>
  <si>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</si>
  <si>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</si>
  <si>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</si>
  <si>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</si>
  <si>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</si>
  <si>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</si>
  <si>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</si>
  <si>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</si>
  <si>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</si>
  <si>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</si>
  <si>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</si>
  <si>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</si>
  <si>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</si>
  <si>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</si>
  <si>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</si>
  <si>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</si>
  <si>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</si>
  <si>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</si>
  <si>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</si>
  <si>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</si>
  <si>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</si>
  <si>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</si>
  <si>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</si>
  <si>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</si>
  <si>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</si>
  <si>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</si>
  <si>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</si>
  <si>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</si>
  <si>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</si>
  <si>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</si>
  <si>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</si>
  <si>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</si>
  <si>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</si>
  <si>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</si>
  <si>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</si>
  <si>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</si>
  <si>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</si>
  <si>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</si>
  <si>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</si>
  <si>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</si>
  <si>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</si>
  <si>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</si>
  <si>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</si>
  <si>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</si>
  <si>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</si>
  <si>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</si>
  <si>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</si>
  <si>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</si>
  <si>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</si>
  <si>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</si>
  <si>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</si>
  <si>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</si>
  <si>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</si>
  <si>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</si>
  <si>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</si>
  <si>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</si>
  <si>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</si>
  <si>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</si>
  <si>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</si>
  <si>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</si>
  <si>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</si>
  <si>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</si>
  <si>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</si>
  <si>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</si>
  <si>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</si>
  <si>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</si>
  <si>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</si>
  <si>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</si>
  <si>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</si>
  <si>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</si>
  <si>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</si>
  <si>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</si>
  <si>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</si>
  <si>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</si>
  <si>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</si>
  <si>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</si>
  <si>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</si>
  <si>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</si>
  <si>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</si>
  <si>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</si>
  <si>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</si>
  <si>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</si>
  <si>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</si>
  <si>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</si>
  <si>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</si>
  <si>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</si>
  <si>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</si>
  <si>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</si>
  <si>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</si>
  <si>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</si>
  <si>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</si>
  <si>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</si>
  <si>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</si>
  <si>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</si>
  <si>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</si>
  <si>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</si>
  <si>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</si>
  <si>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</si>
  <si>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</si>
  <si>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</si>
  <si>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</si>
  <si>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</si>
  <si>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</si>
  <si>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</si>
  <si>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</si>
  <si>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</si>
  <si>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</si>
  <si>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</si>
  <si>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</si>
  <si>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</si>
  <si>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</si>
  <si>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</si>
  <si>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</si>
  <si>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</si>
  <si>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</si>
  <si>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</si>
  <si>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</si>
  <si>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</si>
  <si>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</si>
  <si>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</si>
  <si>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</si>
  <si>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</si>
  <si>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</si>
  <si>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</si>
  <si>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</si>
  <si>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</si>
  <si>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</si>
  <si>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</si>
  <si>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</si>
  <si>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</si>
  <si>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</si>
  <si>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</si>
  <si>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</si>
  <si>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</si>
  <si>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</si>
  <si>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</si>
  <si>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</si>
  <si>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</si>
  <si>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</si>
  <si>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</si>
  <si>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</si>
  <si>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</si>
  <si>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</si>
  <si>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</si>
  <si>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</si>
  <si>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</si>
  <si>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</si>
  <si>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</si>
  <si>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</si>
  <si>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</si>
  <si>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</si>
  <si>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</si>
  <si>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</si>
  <si>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</si>
  <si>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</si>
  <si>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</si>
  <si>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</si>
  <si>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</si>
  <si>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</si>
  <si>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</si>
  <si>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</si>
  <si>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</si>
  <si>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</si>
  <si>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</si>
  <si>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</si>
  <si>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</si>
  <si>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</si>
  <si>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</si>
  <si>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</si>
  <si>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</si>
  <si>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</si>
  <si>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</si>
  <si>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</si>
  <si>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</si>
  <si>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</si>
  <si>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</si>
  <si>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</si>
  <si>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</si>
  <si>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</si>
  <si>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</si>
  <si>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</si>
  <si>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</si>
  <si>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</si>
  <si>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</si>
  <si>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</si>
  <si>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</si>
  <si>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</si>
  <si>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</si>
  <si>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</si>
  <si>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</si>
  <si>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</si>
  <si>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</si>
  <si>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</si>
  <si>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</si>
  <si>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</si>
  <si>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</si>
  <si>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</si>
  <si>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</si>
  <si>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</si>
  <si>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</si>
  <si>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</si>
  <si>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</si>
  <si>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</si>
  <si>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</si>
  <si>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</si>
  <si>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</si>
  <si>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</si>
  <si>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</si>
  <si>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</si>
  <si>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</si>
  <si>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</si>
  <si>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</si>
  <si>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</si>
  <si>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</si>
  <si>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</si>
  <si>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</si>
  <si>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</si>
  <si>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</si>
  <si>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</si>
  <si>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</si>
  <si>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</si>
  <si>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</si>
  <si>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</si>
  <si>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</si>
  <si>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</si>
  <si>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</si>
  <si>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</si>
  <si>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</si>
  <si>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</si>
  <si>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</si>
  <si>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</si>
  <si>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</si>
  <si>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</si>
  <si>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</si>
  <si>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</si>
  <si>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</si>
  <si>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</si>
  <si>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</si>
  <si>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</si>
  <si>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</si>
  <si>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</si>
  <si>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</si>
  <si>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</si>
  <si>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</si>
  <si>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</si>
  <si>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</si>
  <si>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</si>
  <si>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</si>
  <si>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</si>
  <si>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</si>
  <si>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</si>
  <si>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</si>
  <si>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</si>
  <si>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</si>
  <si>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</si>
  <si>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</si>
  <si>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</si>
  <si>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</si>
  <si>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</si>
  <si>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</si>
  <si>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</si>
  <si>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</si>
  <si>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</si>
  <si>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</si>
  <si>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</si>
  <si>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</si>
  <si>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</si>
  <si>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</si>
  <si>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</si>
  <si>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</si>
  <si>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</si>
  <si>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</si>
  <si>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</si>
  <si>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</si>
  <si>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</si>
  <si>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</si>
  <si>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</si>
  <si>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</si>
  <si>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</si>
  <si>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</si>
  <si>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</si>
  <si>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</si>
  <si>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</si>
  <si>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</si>
  <si>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</si>
  <si>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</si>
  <si>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</si>
  <si>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</si>
  <si>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</si>
  <si>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</si>
  <si>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</si>
  <si>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</si>
  <si>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</si>
  <si>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</si>
  <si>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</si>
  <si>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</si>
  <si>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</si>
  <si>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</si>
  <si>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</si>
  <si>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</si>
  <si>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</si>
  <si>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</si>
  <si>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</si>
  <si>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</si>
  <si>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</si>
  <si>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</si>
  <si>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</si>
  <si>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</si>
  <si>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</si>
  <si>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</si>
  <si>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</si>
  <si>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</si>
  <si>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</si>
  <si>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</si>
  <si>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</si>
  <si>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</si>
  <si>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</si>
  <si>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</si>
  <si>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</si>
  <si>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</si>
  <si>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</si>
  <si>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</si>
  <si>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</si>
  <si>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</si>
  <si>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</si>
  <si>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</si>
  <si>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</si>
  <si>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</si>
  <si>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</si>
  <si>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</si>
  <si>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</si>
  <si>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</si>
  <si>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</si>
  <si>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</si>
  <si>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</si>
  <si>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</si>
  <si>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</si>
  <si>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</si>
  <si>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</si>
  <si>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</si>
  <si>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</si>
  <si>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</si>
  <si>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</si>
  <si>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</si>
  <si>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</si>
  <si>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</si>
  <si>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</si>
  <si>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</si>
  <si>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</si>
  <si>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</si>
  <si>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</si>
  <si>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</si>
  <si>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</si>
  <si>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</si>
  <si>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</si>
  <si>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</si>
  <si>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</si>
  <si>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</si>
  <si>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</si>
  <si>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</si>
  <si>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</si>
  <si>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</si>
  <si>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</si>
  <si>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</si>
  <si>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</si>
  <si>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</si>
  <si>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</si>
  <si>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</si>
  <si>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</si>
  <si>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</si>
  <si>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</si>
  <si>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</si>
  <si>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</si>
  <si>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</si>
  <si>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</si>
  <si>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</si>
  <si>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</si>
  <si>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</si>
  <si>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</si>
  <si>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</si>
  <si>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</si>
  <si>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</si>
  <si>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</si>
  <si>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</si>
  <si>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</si>
  <si>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</si>
  <si>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</si>
  <si>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</si>
  <si>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</si>
  <si>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</si>
  <si>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</si>
  <si>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</si>
  <si>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</si>
  <si>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</si>
  <si>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</si>
  <si>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</si>
  <si>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</si>
  <si>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</si>
  <si>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</si>
  <si>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</si>
  <si>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</si>
  <si>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</si>
  <si>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</si>
  <si>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</si>
  <si>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</si>
  <si>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</si>
  <si>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</si>
  <si>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</si>
  <si>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</si>
  <si>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</si>
  <si>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</si>
  <si>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</si>
  <si>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</si>
  <si>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</si>
  <si>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</si>
  <si>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</si>
  <si>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</si>
  <si>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</si>
  <si>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</si>
  <si>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</si>
  <si>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</si>
  <si>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</si>
  <si>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</si>
  <si>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</si>
  <si>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</si>
  <si>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</si>
  <si>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</si>
  <si>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</si>
  <si>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</si>
  <si>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</si>
  <si>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</si>
  <si>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</si>
  <si>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</si>
  <si>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</si>
  <si>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</si>
  <si>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</si>
  <si>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</si>
  <si>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</si>
  <si>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</si>
  <si>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</si>
  <si>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</si>
  <si>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</si>
  <si>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</si>
  <si>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</si>
  <si>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</si>
  <si>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</si>
  <si>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</si>
  <si>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</si>
  <si>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</si>
  <si>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</si>
  <si>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</si>
  <si>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</si>
  <si>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</si>
  <si>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</si>
  <si>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</si>
  <si>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</si>
  <si>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</si>
  <si>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</si>
  <si>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</si>
  <si>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</si>
  <si>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</si>
  <si>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</si>
  <si>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</si>
  <si>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</si>
  <si>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</si>
  <si>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</si>
  <si>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</si>
  <si>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</si>
  <si>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</si>
  <si>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</si>
  <si>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</si>
  <si>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</si>
  <si>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</si>
  <si>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</si>
  <si>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</si>
  <si>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</si>
  <si>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</si>
  <si>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</si>
  <si>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</si>
  <si>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</si>
  <si>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</si>
  <si>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</si>
  <si>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</si>
  <si>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</si>
  <si>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</si>
  <si>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</si>
  <si>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</si>
  <si>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</si>
  <si>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</si>
  <si>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</si>
  <si>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</si>
  <si>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</si>
  <si>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</si>
  <si>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</si>
  <si>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</si>
  <si>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</si>
  <si>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</si>
  <si>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</si>
  <si>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</si>
  <si>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</si>
  <si>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</si>
  <si>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</si>
  <si>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</si>
  <si>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</si>
  <si>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</si>
  <si>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</si>
  <si>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</si>
  <si>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</si>
  <si>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</si>
  <si>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</si>
  <si>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</si>
  <si>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</si>
  <si>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</si>
  <si>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</si>
  <si>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</si>
  <si>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</si>
  <si>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</si>
  <si>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</si>
  <si>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</si>
  <si>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</si>
  <si>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</si>
  <si>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</si>
  <si>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</si>
  <si>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</si>
  <si>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</si>
  <si>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</si>
  <si>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</si>
  <si>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</si>
  <si>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</si>
  <si>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</si>
  <si>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</si>
  <si>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</si>
  <si>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</si>
  <si>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</si>
  <si>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</si>
  <si>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</si>
  <si>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</si>
  <si>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</si>
  <si>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</si>
  <si>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</si>
  <si>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</si>
  <si>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</si>
  <si>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</si>
  <si>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</si>
  <si>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</si>
  <si>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</si>
  <si>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</si>
  <si>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</si>
  <si>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</si>
  <si>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</si>
  <si>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</si>
  <si>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</si>
  <si>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</si>
  <si>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</si>
  <si>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</si>
  <si>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</si>
  <si>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</si>
  <si>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</si>
  <si>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</si>
  <si>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</si>
  <si>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</si>
  <si>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</si>
  <si>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</si>
  <si>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</si>
  <si>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</si>
  <si>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</si>
  <si>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</si>
  <si>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</si>
  <si>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</si>
  <si>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</si>
  <si>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</si>
  <si>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</si>
  <si>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</si>
  <si>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</si>
  <si>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</si>
  <si>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</si>
  <si>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</si>
  <si>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</si>
  <si>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</si>
  <si>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</si>
  <si>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</si>
  <si>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</si>
  <si>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</si>
  <si>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</si>
  <si>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</si>
  <si>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</si>
  <si>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</si>
  <si>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</si>
  <si>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</si>
  <si>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</si>
  <si>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</si>
  <si>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</si>
  <si>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</si>
  <si>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</si>
  <si>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</si>
  <si>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</si>
  <si>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</si>
  <si>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</si>
  <si>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</si>
  <si>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</si>
  <si>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</si>
  <si>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</si>
  <si>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</si>
  <si>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</si>
  <si>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</si>
  <si>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</si>
  <si>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</si>
  <si>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</si>
  <si>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</si>
  <si>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</si>
  <si>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</si>
  <si>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</si>
  <si>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</si>
  <si>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</si>
  <si>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</si>
  <si>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</si>
  <si>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</si>
  <si>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</si>
  <si>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</si>
  <si>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</si>
  <si>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</si>
  <si>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</si>
  <si>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</si>
  <si>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</si>
  <si>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</si>
  <si>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</si>
  <si>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</si>
  <si>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</si>
  <si>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</si>
  <si>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</si>
  <si>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</si>
  <si>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</si>
  <si>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</si>
  <si>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</si>
  <si>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</si>
  <si>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</si>
  <si>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</si>
  <si>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</si>
  <si>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</si>
  <si>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</si>
  <si>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</si>
  <si>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</si>
  <si>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</si>
  <si>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</si>
  <si>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</si>
  <si>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</si>
  <si>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</si>
  <si>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</si>
  <si>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</si>
  <si>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</si>
  <si>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</si>
  <si>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</si>
  <si>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</si>
  <si>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</si>
  <si>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</si>
  <si>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</si>
  <si>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</si>
  <si>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</si>
  <si>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</si>
  <si>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</si>
  <si>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</si>
  <si>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</si>
  <si>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</si>
  <si>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</si>
  <si>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</si>
  <si>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</si>
  <si>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</si>
  <si>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</si>
  <si>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</si>
  <si>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</si>
  <si>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</si>
  <si>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</si>
  <si>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</si>
  <si>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</si>
  <si>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</si>
  <si>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</si>
  <si>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</si>
  <si>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</si>
  <si>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</si>
  <si>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</si>
  <si>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</si>
  <si>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</si>
  <si>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</si>
  <si>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</si>
  <si>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</si>
  <si>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</si>
  <si>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</si>
  <si>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</si>
  <si>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</si>
  <si>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</si>
  <si>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</si>
  <si>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</si>
  <si>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</si>
  <si>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</si>
  <si>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</si>
  <si>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</si>
  <si>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</si>
  <si>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</si>
  <si>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</si>
  <si>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</si>
  <si>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</si>
  <si>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</si>
  <si>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</si>
  <si>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</si>
  <si>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</si>
  <si>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</si>
  <si>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</si>
  <si>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</si>
  <si>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</si>
  <si>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</si>
  <si>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</si>
  <si>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</si>
  <si>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</si>
  <si>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</si>
  <si>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</si>
  <si>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</si>
  <si>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</si>
  <si>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</si>
  <si>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</si>
  <si>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</si>
  <si>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</si>
  <si>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</si>
  <si>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</si>
  <si>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</si>
  <si>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</si>
  <si>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</si>
  <si>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</si>
  <si>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</si>
  <si>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</si>
  <si>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</si>
  <si>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</si>
  <si>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</si>
  <si>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</si>
  <si>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</si>
  <si>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</si>
  <si>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</si>
  <si>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</si>
  <si>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</si>
  <si>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</si>
  <si>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</si>
  <si>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</si>
  <si>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</si>
  <si>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</si>
  <si>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</si>
  <si>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</si>
  <si>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</si>
  <si>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</si>
  <si>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</si>
  <si>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</si>
  <si>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</si>
  <si>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</si>
  <si>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</si>
  <si>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</si>
  <si>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</si>
  <si>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</si>
  <si>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</si>
  <si>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</si>
  <si>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</si>
  <si>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</si>
  <si>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</si>
  <si>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</si>
  <si>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</si>
  <si>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</si>
  <si>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</si>
  <si>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</si>
  <si>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</si>
  <si>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</si>
  <si>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</si>
  <si>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</si>
  <si>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</si>
  <si>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</si>
  <si>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</si>
  <si>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</si>
  <si>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</si>
  <si>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</si>
  <si>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</si>
  <si>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</si>
  <si>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</si>
  <si>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</si>
  <si>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</si>
  <si>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</si>
  <si>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</si>
  <si>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</si>
  <si>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</si>
  <si>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</si>
  <si>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</si>
  <si>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</si>
  <si>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</si>
  <si>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</si>
  <si>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</si>
  <si>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</si>
  <si>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</si>
  <si>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</si>
  <si>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</si>
  <si>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</si>
  <si>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</si>
  <si>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</si>
  <si>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</si>
  <si>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</si>
  <si>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</si>
  <si>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</si>
  <si>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</si>
  <si>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</si>
  <si>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</si>
  <si>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</si>
  <si>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</si>
  <si>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</si>
  <si>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</si>
  <si>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</si>
  <si>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</si>
  <si>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</si>
  <si>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</si>
  <si>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</si>
  <si>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</si>
  <si>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</si>
  <si>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</si>
  <si>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</si>
  <si>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</si>
  <si>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</si>
  <si>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</si>
  <si>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</si>
  <si>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</si>
  <si>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</si>
  <si>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</si>
  <si>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</si>
  <si>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</si>
  <si>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</si>
  <si>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</si>
  <si>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</si>
  <si>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</si>
  <si>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</si>
  <si>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</si>
  <si>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</si>
  <si>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</si>
  <si>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</si>
  <si>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</si>
  <si>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</si>
  <si>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</si>
  <si>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</si>
  <si>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</si>
  <si>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</si>
  <si>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</si>
  <si>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</si>
  <si>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</si>
  <si>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</si>
  <si>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</si>
  <si>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</si>
  <si>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</si>
  <si>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</si>
  <si>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</si>
  <si>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</si>
  <si>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</si>
  <si>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</si>
  <si>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</si>
  <si>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</si>
  <si>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</si>
  <si>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</si>
  <si>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</si>
  <si>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</si>
  <si>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</si>
  <si>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</si>
  <si>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</si>
  <si>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</si>
  <si>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</si>
  <si>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</si>
  <si>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</si>
  <si>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</si>
  <si>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</si>
  <si>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</si>
  <si>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</si>
  <si>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</si>
  <si>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</si>
  <si>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</si>
  <si>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</si>
  <si>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</si>
  <si>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</si>
  <si>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</si>
  <si>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</si>
  <si>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</si>
  <si>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</si>
  <si>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</si>
  <si>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</si>
  <si>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</si>
  <si>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</si>
  <si>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</si>
  <si>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</si>
  <si>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</si>
  <si>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</si>
  <si>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</si>
  <si>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</si>
  <si>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</si>
  <si>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</si>
  <si>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</si>
  <si>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</si>
  <si>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</si>
  <si>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</si>
  <si>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</si>
  <si>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</si>
  <si>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</si>
  <si>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</si>
  <si>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</si>
  <si>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</si>
  <si>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</si>
  <si>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</si>
  <si>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</si>
  <si>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</si>
  <si>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</si>
  <si>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</si>
  <si>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</si>
  <si>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</si>
  <si>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</si>
  <si>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</si>
  <si>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</si>
  <si>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</si>
  <si>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</si>
  <si>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</si>
  <si>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</si>
  <si>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</si>
  <si>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</si>
  <si>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</si>
  <si>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</si>
  <si>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</si>
  <si>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</si>
  <si>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</si>
  <si>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</si>
  <si>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</si>
  <si>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</si>
  <si>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</si>
  <si>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</si>
  <si>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</si>
  <si>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</si>
  <si>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</si>
  <si>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</si>
  <si>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</si>
  <si>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</si>
  <si>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</si>
  <si>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</si>
  <si>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</si>
  <si>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</si>
  <si>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</si>
  <si>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</si>
  <si>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</si>
  <si>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</si>
  <si>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</si>
  <si>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</si>
  <si>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</si>
  <si>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</si>
  <si>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</si>
  <si>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</si>
  <si>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</si>
  <si>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</si>
  <si>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</si>
  <si>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</si>
  <si>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</si>
  <si>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</si>
  <si>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</si>
  <si>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</si>
  <si>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</si>
  <si>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</si>
  <si>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</si>
  <si>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</si>
  <si>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</si>
  <si>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</si>
  <si>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</si>
  <si>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</si>
  <si>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</si>
  <si>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</si>
  <si>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</si>
  <si>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</si>
  <si>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</si>
  <si>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</si>
  <si>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</si>
  <si>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</si>
  <si>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</si>
  <si>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</si>
  <si>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</si>
  <si>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</si>
  <si>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</si>
  <si>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</si>
  <si>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</si>
  <si>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</si>
  <si>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</si>
  <si>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</si>
  <si>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</si>
  <si>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</si>
  <si>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</si>
  <si>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</si>
  <si>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</si>
  <si>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</si>
  <si>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</si>
  <si>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</si>
  <si>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</si>
  <si>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</si>
  <si>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</si>
  <si>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</si>
  <si>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</si>
  <si>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</si>
  <si>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</si>
  <si>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</si>
  <si>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</si>
  <si>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</si>
  <si>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</si>
  <si>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</si>
  <si>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</si>
  <si>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</si>
  <si>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</si>
  <si>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</si>
  <si>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</si>
  <si>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</si>
  <si>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</si>
  <si>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</si>
  <si>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</si>
  <si>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</si>
  <si>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</si>
  <si>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</si>
  <si>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</si>
  <si>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</si>
  <si>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</si>
  <si>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</si>
  <si>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</si>
  <si>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</si>
  <si>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</si>
  <si>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</si>
  <si>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</si>
  <si>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</si>
  <si>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</si>
  <si>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</si>
  <si>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</si>
  <si>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</si>
  <si>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</si>
  <si>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</si>
  <si>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</si>
  <si>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</si>
  <si>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</si>
  <si>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</si>
  <si>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</si>
  <si>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</si>
  <si>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</si>
  <si>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</si>
  <si>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</si>
  <si>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</si>
  <si>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</si>
  <si>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</si>
  <si>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</si>
  <si>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</si>
  <si>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</si>
  <si>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</si>
  <si>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</si>
  <si>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</si>
  <si>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</si>
  <si>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</si>
  <si>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</si>
  <si>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</si>
  <si>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</si>
  <si>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</si>
  <si>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</si>
  <si>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</si>
  <si>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</si>
  <si>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</si>
  <si>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</si>
  <si>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</si>
  <si>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</si>
  <si>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</si>
  <si>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</si>
  <si>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</si>
  <si>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</si>
  <si>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</si>
  <si>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</si>
  <si>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</si>
  <si>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</si>
  <si>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</si>
  <si>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</si>
  <si>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</si>
  <si>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</si>
  <si>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</si>
  <si>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</si>
  <si>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</si>
  <si>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</si>
  <si>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</si>
  <si>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</si>
  <si>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</si>
  <si>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</si>
  <si>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</si>
  <si>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</si>
  <si>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</si>
  <si>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</si>
  <si>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</si>
  <si>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</si>
  <si>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</si>
  <si>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</si>
  <si>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</si>
  <si>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</si>
  <si>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</si>
  <si>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</si>
  <si>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</si>
  <si>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</si>
  <si>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</si>
  <si>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</si>
  <si>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</si>
  <si>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</si>
  <si>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</si>
  <si>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</si>
  <si>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</si>
  <si>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</si>
  <si>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</si>
  <si>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</si>
  <si>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</si>
  <si>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</si>
  <si>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</si>
  <si>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</si>
  <si>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</si>
  <si>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</si>
  <si>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</si>
  <si>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</si>
  <si>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</si>
  <si>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</si>
  <si>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</si>
  <si>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</si>
  <si>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</si>
  <si>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</si>
  <si>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</si>
  <si>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</si>
  <si>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</si>
  <si>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</si>
  <si>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</si>
  <si>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</si>
  <si>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</si>
  <si>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</si>
  <si>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</si>
  <si>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</si>
  <si>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</si>
  <si>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</si>
  <si>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</si>
  <si>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</si>
  <si>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</si>
  <si>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</si>
  <si>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</si>
  <si>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</si>
  <si>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</si>
  <si>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</si>
  <si>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</si>
  <si>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</si>
  <si>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</si>
  <si>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</si>
  <si>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</si>
  <si>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</si>
  <si>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</si>
  <si>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</si>
  <si>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</si>
  <si>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</si>
  <si>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</si>
  <si>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</si>
  <si>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</si>
  <si>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</si>
  <si>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</si>
  <si>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</si>
  <si>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</si>
  <si>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</si>
  <si>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</si>
  <si>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</si>
  <si>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</si>
  <si>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</si>
  <si>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</si>
  <si>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</si>
  <si>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</si>
  <si>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</si>
  <si>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</si>
  <si>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</si>
  <si>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</si>
  <si>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</si>
  <si>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</si>
  <si>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</si>
  <si>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</si>
  <si>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</si>
  <si>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</si>
  <si>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</si>
  <si>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</si>
  <si>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</si>
  <si>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</si>
  <si>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</si>
  <si>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</si>
  <si>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</si>
  <si>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</si>
  <si>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</si>
  <si>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</si>
  <si>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</si>
  <si>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</si>
  <si>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</si>
  <si>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</si>
  <si>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</si>
  <si>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</si>
  <si>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</si>
  <si>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</si>
  <si>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</si>
  <si>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</si>
  <si>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</si>
  <si>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</si>
  <si>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</si>
  <si>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</si>
  <si>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</si>
  <si>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</si>
  <si>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</si>
  <si>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</si>
  <si>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</si>
  <si>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</si>
  <si>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</si>
  <si>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</si>
  <si>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</si>
  <si>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</si>
  <si>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</si>
  <si>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</si>
  <si>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</si>
  <si>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</si>
  <si>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</si>
  <si>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</si>
  <si>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</si>
  <si>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</si>
  <si>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</si>
  <si>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</si>
  <si>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</si>
  <si>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</si>
  <si>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</si>
  <si>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</si>
  <si>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</si>
  <si>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</si>
  <si>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</si>
  <si>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</si>
  <si>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</si>
  <si>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</si>
  <si>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</si>
  <si>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</si>
  <si>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</si>
  <si>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</si>
  <si>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</si>
  <si>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</si>
  <si>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</si>
  <si>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</si>
  <si>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</si>
  <si>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</si>
  <si>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</si>
  <si>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</si>
  <si>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</si>
  <si>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</si>
  <si>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</si>
  <si>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</si>
  <si>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</si>
  <si>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</si>
  <si>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</si>
  <si>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</si>
  <si>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</si>
  <si>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</si>
  <si>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</si>
  <si>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</si>
  <si>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</si>
  <si>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</si>
  <si>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</si>
  <si>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</si>
  <si>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</si>
  <si>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</si>
  <si>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</si>
  <si>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</si>
  <si>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</si>
  <si>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</si>
  <si>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</si>
  <si>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</si>
  <si>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</si>
  <si>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</si>
  <si>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</si>
  <si>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</si>
  <si>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</si>
  <si>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</si>
  <si>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</si>
  <si>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</si>
  <si>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</si>
  <si>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</si>
  <si>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</si>
  <si>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</si>
  <si>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</si>
  <si>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</si>
  <si>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</si>
  <si>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</si>
  <si>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</si>
  <si>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</si>
  <si>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</si>
  <si>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</si>
  <si>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</si>
  <si>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</si>
  <si>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</si>
  <si>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</si>
  <si>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</si>
  <si>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</si>
  <si>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</si>
  <si>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</si>
  <si>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</si>
  <si>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</si>
  <si>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</si>
  <si>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</si>
  <si>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</si>
  <si>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</si>
  <si>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</si>
  <si>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</si>
  <si>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</si>
  <si>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</si>
  <si>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</si>
  <si>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</si>
  <si>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</si>
  <si>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</si>
  <si>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</si>
  <si>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</si>
  <si>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</si>
  <si>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</si>
  <si>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</si>
  <si>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</si>
  <si>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</si>
  <si>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</si>
  <si>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</si>
  <si>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</si>
  <si>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</si>
  <si>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</si>
  <si>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</si>
  <si>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</si>
  <si>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</si>
  <si>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</si>
  <si>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</si>
  <si>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</si>
  <si>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</si>
  <si>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</si>
  <si>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</si>
  <si>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</si>
  <si>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</si>
  <si>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</si>
  <si>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</si>
  <si>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</si>
  <si>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</si>
  <si>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</si>
  <si>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</si>
  <si>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</si>
  <si>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</si>
  <si>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</si>
  <si>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</si>
  <si>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</si>
  <si>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</si>
  <si>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</si>
  <si>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</si>
  <si>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</si>
  <si>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</si>
  <si>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</si>
  <si>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</si>
  <si>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</si>
  <si>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</si>
  <si>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</si>
  <si>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</si>
  <si>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</si>
  <si>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</si>
  <si>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</si>
  <si>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</si>
  <si>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</si>
  <si>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</si>
  <si>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</si>
  <si>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</si>
  <si>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</si>
  <si>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</si>
  <si>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</si>
  <si>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</si>
  <si>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</si>
  <si>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</si>
  <si>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</si>
  <si>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</si>
  <si>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</si>
  <si>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</si>
  <si>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</si>
  <si>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</si>
  <si>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</si>
  <si>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</si>
  <si>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</si>
  <si>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</si>
  <si>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</si>
  <si>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</si>
  <si>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</si>
  <si>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</si>
  <si>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</si>
  <si>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</si>
  <si>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</si>
  <si>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</si>
  <si>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</si>
  <si>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</si>
  <si>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</si>
  <si>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</si>
  <si>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</si>
  <si>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</si>
  <si>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</si>
  <si>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</si>
  <si>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</si>
  <si>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</si>
  <si>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</si>
  <si>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</si>
  <si>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</si>
  <si>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</si>
  <si>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</si>
  <si>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</si>
  <si>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</si>
  <si>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</si>
  <si>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</si>
  <si>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</si>
  <si>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</si>
  <si>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</si>
  <si>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</si>
  <si>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</si>
  <si>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</si>
  <si>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</si>
  <si>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</si>
  <si>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</si>
  <si>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</si>
  <si>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</si>
  <si>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</si>
  <si>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</si>
  <si>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</si>
  <si>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</si>
  <si>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</si>
  <si>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</si>
  <si>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</si>
  <si>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</si>
  <si>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</si>
  <si>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</si>
  <si>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</si>
  <si>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</si>
  <si>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</si>
  <si>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</si>
  <si>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</si>
  <si>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</si>
  <si>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</si>
  <si>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</si>
  <si>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</si>
  <si>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</si>
  <si>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</si>
  <si>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</si>
  <si>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</si>
  <si>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</si>
  <si>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</si>
  <si>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</si>
  <si>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</si>
  <si>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</si>
  <si>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</si>
  <si>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</si>
  <si>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</si>
  <si>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</si>
  <si>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</si>
  <si>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</si>
  <si>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</si>
  <si>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</si>
  <si>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</si>
  <si>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</si>
  <si>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</si>
  <si>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</si>
  <si>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</si>
  <si>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</si>
  <si>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</si>
  <si>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</si>
  <si>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</si>
  <si>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</si>
  <si>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</si>
  <si>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</si>
  <si>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</si>
  <si>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</si>
  <si>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</si>
  <si>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</si>
  <si>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</si>
  <si>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</si>
  <si>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</si>
  <si>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</si>
  <si>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</si>
  <si>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</si>
  <si>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</si>
  <si>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</si>
  <si>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</si>
  <si>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</si>
  <si>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</si>
  <si>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</si>
  <si>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</si>
  <si>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</si>
  <si>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</si>
  <si>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</si>
  <si>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</si>
  <si>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</si>
  <si>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</si>
  <si>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</si>
  <si>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</si>
  <si>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</si>
  <si>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</si>
  <si>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</si>
  <si>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</si>
  <si>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</si>
  <si>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</si>
  <si>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</si>
  <si>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</si>
  <si>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</si>
  <si>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</si>
  <si>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</si>
  <si>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</si>
  <si>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</si>
  <si>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</si>
  <si>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</si>
  <si>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</si>
  <si>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</si>
  <si>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</si>
  <si>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</si>
  <si>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</si>
  <si>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</si>
  <si>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</si>
  <si>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</si>
  <si>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</si>
  <si>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</si>
  <si>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</si>
  <si>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</si>
  <si>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</si>
  <si>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</si>
  <si>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</si>
  <si>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</si>
  <si>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</si>
  <si>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</si>
  <si>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</si>
  <si>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</si>
  <si>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</si>
  <si>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</si>
  <si>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</si>
  <si>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</si>
  <si>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</si>
  <si>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</si>
  <si>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</si>
  <si>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</si>
  <si>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</si>
  <si>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</si>
  <si>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</si>
  <si>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</si>
  <si>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</si>
  <si>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</si>
  <si>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</si>
  <si>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</si>
  <si>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</si>
  <si>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</si>
  <si>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</si>
  <si>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</si>
  <si>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</si>
  <si>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</si>
  <si>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</si>
  <si>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</si>
  <si>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</si>
  <si>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</si>
  <si>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</si>
  <si>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</si>
  <si>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</si>
  <si>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</si>
  <si>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</si>
  <si>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</si>
  <si>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</si>
  <si>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</si>
  <si>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</si>
  <si>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</si>
  <si>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</si>
  <si>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</si>
  <si>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</si>
  <si>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</si>
  <si>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</si>
  <si>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</si>
  <si>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</si>
  <si>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</si>
  <si>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</si>
  <si>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</si>
  <si>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</si>
  <si>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</si>
  <si>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</si>
  <si>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</si>
  <si>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</si>
  <si>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</si>
  <si>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</si>
  <si>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</si>
  <si>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</si>
  <si>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</si>
  <si>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</si>
  <si>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</si>
  <si>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</si>
  <si>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</si>
  <si>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</si>
  <si>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</si>
  <si>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</si>
  <si>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</si>
  <si>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</si>
  <si>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</si>
  <si>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</si>
  <si>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</si>
  <si>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</si>
  <si>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</si>
  <si>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</si>
  <si>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</si>
  <si>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</si>
  <si>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</si>
  <si>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</si>
  <si>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</si>
  <si>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</si>
  <si>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</si>
  <si>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</si>
  <si>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</si>
  <si>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</si>
  <si>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</si>
  <si>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</si>
  <si>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</si>
  <si>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</si>
  <si>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</si>
  <si>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</si>
  <si>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</si>
  <si>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</si>
  <si>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</si>
  <si>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</si>
  <si>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</si>
  <si>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</si>
  <si>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</si>
  <si>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</si>
  <si>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</si>
  <si>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</si>
  <si>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</si>
  <si>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</si>
  <si>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</si>
  <si>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</si>
  <si>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</si>
  <si>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</si>
  <si>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</si>
  <si>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</si>
  <si>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</si>
  <si>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</si>
  <si>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</si>
  <si>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</si>
  <si>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</si>
  <si>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</si>
  <si>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</si>
  <si>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</si>
  <si>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</si>
  <si>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</si>
  <si>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</si>
  <si>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</si>
  <si>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</si>
  <si>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</si>
  <si>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</si>
  <si>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</si>
  <si>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</si>
  <si>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</si>
  <si>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</si>
  <si>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</si>
  <si>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</si>
  <si>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</si>
  <si>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</si>
  <si>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</si>
  <si>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</si>
  <si>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</si>
  <si>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</si>
  <si>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</si>
  <si>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</si>
  <si>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</si>
  <si>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</si>
  <si>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</si>
  <si>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</si>
  <si>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</si>
  <si>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</si>
  <si>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</si>
  <si>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</si>
  <si>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</si>
  <si>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</si>
  <si>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</si>
  <si>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</si>
  <si>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</si>
  <si>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</si>
  <si>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</si>
  <si>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</si>
  <si>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</si>
  <si>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</si>
  <si>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</si>
  <si>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</si>
  <si>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</si>
  <si>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</si>
  <si>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</si>
  <si>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</si>
  <si>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</si>
  <si>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</si>
  <si>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</si>
  <si>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</si>
  <si>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</si>
  <si>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</si>
  <si>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</si>
  <si>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</si>
  <si>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</si>
  <si>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</si>
  <si>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</si>
  <si>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</si>
  <si>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</si>
  <si>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</si>
  <si>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</si>
  <si>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</si>
  <si>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</si>
  <si>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</si>
  <si>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</si>
  <si>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</si>
  <si>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</si>
  <si>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</si>
  <si>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</si>
  <si>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</si>
  <si>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</si>
  <si>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</si>
  <si>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</si>
  <si>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</si>
  <si>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</si>
  <si>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</si>
  <si>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</si>
  <si>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</si>
  <si>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</si>
  <si>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</si>
  <si>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</si>
  <si>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</si>
  <si>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</si>
  <si>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</si>
  <si>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</si>
  <si>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</si>
  <si>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</si>
  <si>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</si>
  <si>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</si>
  <si>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</si>
  <si>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</si>
  <si>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</si>
  <si>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</si>
  <si>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</si>
  <si>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</si>
  <si>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</si>
  <si>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</si>
  <si>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</si>
  <si>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</si>
  <si>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</si>
  <si>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</si>
  <si>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</si>
  <si>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</si>
  <si>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</si>
  <si>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</si>
  <si>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</si>
  <si>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</si>
  <si>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</si>
  <si>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</si>
  <si>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</si>
  <si>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</si>
  <si>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</si>
  <si>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</si>
  <si>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</si>
  <si>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</si>
  <si>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</si>
  <si>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</si>
  <si>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</si>
  <si>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</si>
  <si>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</si>
  <si>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</si>
  <si>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</si>
  <si>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</si>
  <si>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</si>
  <si>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</si>
  <si>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</si>
  <si>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</si>
  <si>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</si>
  <si>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</si>
  <si>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</si>
  <si>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</si>
  <si>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</si>
  <si>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</si>
  <si>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</si>
  <si>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</si>
  <si>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</si>
  <si>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</si>
  <si>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</si>
  <si>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</si>
  <si>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</si>
  <si>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</si>
  <si>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</si>
  <si>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</si>
  <si>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</si>
  <si>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</si>
  <si>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</si>
  <si>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</si>
  <si>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</si>
  <si>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</si>
  <si>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</si>
  <si>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</si>
  <si>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</si>
  <si>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</si>
  <si>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</si>
  <si>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</si>
  <si>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</si>
  <si>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</si>
  <si>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</si>
  <si>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</si>
  <si>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</si>
  <si>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</si>
  <si>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</si>
  <si>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</si>
  <si>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</si>
  <si>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</si>
  <si>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</si>
  <si>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</si>
  <si>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</si>
  <si>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</si>
  <si>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</si>
  <si>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</si>
  <si>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</si>
  <si>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</si>
  <si>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</si>
  <si>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</si>
  <si>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</si>
  <si>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</si>
  <si>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</si>
  <si>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</si>
  <si>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</si>
  <si>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</si>
  <si>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</si>
  <si>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</si>
  <si>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</si>
  <si>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</si>
  <si>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</si>
  <si>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</si>
  <si>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</si>
  <si>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</si>
  <si>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</si>
  <si>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</si>
  <si>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</si>
  <si>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</si>
  <si>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</si>
  <si>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</si>
  <si>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</si>
  <si>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</si>
  <si>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</si>
  <si>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</si>
  <si>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</si>
  <si>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</si>
  <si>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</si>
  <si>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</si>
  <si>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</si>
  <si>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</si>
  <si>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</si>
  <si>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</si>
  <si>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</si>
  <si>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</si>
  <si>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</si>
  <si>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</si>
  <si>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</si>
  <si>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</si>
  <si>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</si>
  <si>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</si>
  <si>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</si>
  <si>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</si>
  <si>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</si>
  <si>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</si>
  <si>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</si>
  <si>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</si>
  <si>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</si>
  <si>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</si>
  <si>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</si>
  <si>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</si>
  <si>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</si>
  <si>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</si>
  <si>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</si>
  <si>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</si>
  <si>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</si>
  <si>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</si>
  <si>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</si>
  <si>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</si>
  <si>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</si>
  <si>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</si>
  <si>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</si>
  <si>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</si>
  <si>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</si>
  <si>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</si>
  <si>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</si>
  <si>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</si>
  <si>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</si>
  <si>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</si>
  <si>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</si>
  <si>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</si>
  <si>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</si>
  <si>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</si>
  <si>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</si>
  <si>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</si>
  <si>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</si>
  <si>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</si>
  <si>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</si>
  <si>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</si>
  <si>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</si>
  <si>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</si>
  <si>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</si>
  <si>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</si>
  <si>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</si>
  <si>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</si>
  <si>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</si>
  <si>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</si>
  <si>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</si>
  <si>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</si>
  <si>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</si>
  <si>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</si>
  <si>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</si>
  <si>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</si>
  <si>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</si>
  <si>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</si>
  <si>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</si>
  <si>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</si>
  <si>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</si>
  <si>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</si>
  <si>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</si>
  <si>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</si>
  <si>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</si>
  <si>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</si>
  <si>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</si>
  <si>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</si>
  <si>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</si>
  <si>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</si>
  <si>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</si>
  <si>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</si>
  <si>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</si>
  <si>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</si>
  <si>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</si>
  <si>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</si>
  <si>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</si>
  <si>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</si>
  <si>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</si>
  <si>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</si>
  <si>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</si>
  <si>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</si>
  <si>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</si>
  <si>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</si>
  <si>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</si>
  <si>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</si>
  <si>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</si>
  <si>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</si>
  <si>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</si>
  <si>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</si>
  <si>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</si>
  <si>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</si>
  <si>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</si>
  <si>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</si>
  <si>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</si>
  <si>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</si>
  <si>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</si>
  <si>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</si>
  <si>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</si>
  <si>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</si>
  <si>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</si>
  <si>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</si>
  <si>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</si>
  <si>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</si>
  <si>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</si>
  <si>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</si>
  <si>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</si>
  <si>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</si>
  <si>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</si>
  <si>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</si>
  <si>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</si>
  <si>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</si>
  <si>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</si>
  <si>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</si>
  <si>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</si>
  <si>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</si>
  <si>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</si>
  <si>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</si>
  <si>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</si>
  <si>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</si>
  <si>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</si>
  <si>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</si>
  <si>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</si>
  <si>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</si>
  <si>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</si>
  <si>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</si>
  <si>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</si>
  <si>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</si>
  <si>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</si>
  <si>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</si>
  <si>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</si>
  <si>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</si>
  <si>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</si>
  <si>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</si>
  <si>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</si>
  <si>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</si>
  <si>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</si>
  <si>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</si>
  <si>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</si>
  <si>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</si>
  <si>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</si>
  <si>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</si>
  <si>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</si>
  <si>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</si>
  <si>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</si>
  <si>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</si>
  <si>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</si>
  <si>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</si>
  <si>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</si>
  <si>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</si>
  <si>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</si>
  <si>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</si>
  <si>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</si>
  <si>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</si>
  <si>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</si>
  <si>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</si>
  <si>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</si>
  <si>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</si>
  <si>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</si>
  <si>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</si>
  <si>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</si>
  <si>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</si>
  <si>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</si>
  <si>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</si>
  <si>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</si>
  <si>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</si>
  <si>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</si>
  <si>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</si>
  <si>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</si>
  <si>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</si>
  <si>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</si>
  <si>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</si>
  <si>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</si>
  <si>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</si>
  <si>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</si>
  <si>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</si>
  <si>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</si>
  <si>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</si>
  <si>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</si>
  <si>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</si>
  <si>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</si>
  <si>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</si>
  <si>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</si>
  <si>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</si>
  <si>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</si>
  <si>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</si>
  <si>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</si>
  <si>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</si>
  <si>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</si>
  <si>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</si>
  <si>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</si>
  <si>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</si>
  <si>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</si>
  <si>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</si>
  <si>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</si>
  <si>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</si>
  <si>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</si>
  <si>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</si>
  <si>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</si>
  <si>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</si>
  <si>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</si>
  <si>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</si>
  <si>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</si>
  <si>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</si>
  <si>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</si>
  <si>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</si>
  <si>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</si>
  <si>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</si>
  <si>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</si>
  <si>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</si>
  <si>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</si>
  <si>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</si>
  <si>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</si>
  <si>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</si>
  <si>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</si>
  <si>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</si>
  <si>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</si>
  <si>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</si>
  <si>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</si>
  <si>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</si>
  <si>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</si>
  <si>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</si>
  <si>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</si>
  <si>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</si>
  <si>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</si>
  <si>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</si>
  <si>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</si>
  <si>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</si>
  <si>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</si>
  <si>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</si>
  <si>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</si>
  <si>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</si>
  <si>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</si>
  <si>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</si>
  <si>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</si>
  <si>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</si>
  <si>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</si>
  <si>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</si>
  <si>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</si>
  <si>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</si>
  <si>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</si>
  <si>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</si>
  <si>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</si>
  <si>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</si>
  <si>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</si>
  <si>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</si>
  <si>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</si>
  <si>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</si>
  <si>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</si>
  <si>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</si>
  <si>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</si>
  <si>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</si>
  <si>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</si>
  <si>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</si>
  <si>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</si>
  <si>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</si>
  <si>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</si>
  <si>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</si>
  <si>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</si>
  <si>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</si>
  <si>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</si>
  <si>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</si>
  <si>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</si>
  <si>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</si>
  <si>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</si>
  <si>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</si>
  <si>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</si>
  <si>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</si>
  <si>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</si>
  <si>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</si>
  <si>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</si>
  <si>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</si>
  <si>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</si>
  <si>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</si>
  <si>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</si>
  <si>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</si>
  <si>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</si>
  <si>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</si>
  <si>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</si>
  <si>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</si>
  <si>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</si>
  <si>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</si>
  <si>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</si>
  <si>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</si>
  <si>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</si>
  <si>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</si>
  <si>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</si>
  <si>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</si>
  <si>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</si>
  <si>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</si>
  <si>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</si>
  <si>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</si>
  <si>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</si>
  <si>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</si>
  <si>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</si>
  <si>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</si>
  <si>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</si>
  <si>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</si>
  <si>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</si>
  <si>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</si>
  <si>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</si>
  <si>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</si>
  <si>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</si>
  <si>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</si>
  <si>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</si>
  <si>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</si>
  <si>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</si>
  <si>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</si>
  <si>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</si>
  <si>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</si>
  <si>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</si>
  <si>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</si>
  <si>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</si>
  <si>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</si>
  <si>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</si>
  <si>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</si>
  <si>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</si>
  <si>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</si>
  <si>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</si>
  <si>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</si>
  <si>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</si>
  <si>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</si>
  <si>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</si>
  <si>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</si>
  <si>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</si>
  <si>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</si>
  <si>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</si>
  <si>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</si>
  <si>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</si>
  <si>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</si>
  <si>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</si>
  <si>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</si>
  <si>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</si>
  <si>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</si>
  <si>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</si>
  <si>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</si>
  <si>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</si>
  <si>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</si>
  <si>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</si>
  <si>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</si>
  <si>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</si>
  <si>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</si>
  <si>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</si>
  <si>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</si>
  <si>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</si>
  <si>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</si>
  <si>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</si>
  <si>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</si>
  <si>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</si>
  <si>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</si>
  <si>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</si>
  <si>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</si>
  <si>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</si>
  <si>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</si>
  <si>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</si>
  <si>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</si>
  <si>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</si>
  <si>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</si>
  <si>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</si>
  <si>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</si>
  <si>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</si>
  <si>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</si>
  <si>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</si>
  <si>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</si>
  <si>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</si>
  <si>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</si>
  <si>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</si>
  <si>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</si>
  <si>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</si>
  <si>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</si>
  <si>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</si>
  <si>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</si>
  <si>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</si>
  <si>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</si>
  <si>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</si>
  <si>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</si>
  <si>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</si>
  <si>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</si>
  <si>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</si>
  <si>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</si>
  <si>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</si>
  <si>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</si>
  <si>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</si>
  <si>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</si>
  <si>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</si>
  <si>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</si>
  <si>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</si>
  <si>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</si>
  <si>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</si>
  <si>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</si>
  <si>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</si>
  <si>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</si>
  <si>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</si>
  <si>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</si>
  <si>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</si>
  <si>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</si>
  <si>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</si>
  <si>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</si>
  <si>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</si>
  <si>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</si>
  <si>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</si>
  <si>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</si>
  <si>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</si>
  <si>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</si>
  <si>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</si>
  <si>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</si>
  <si>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</si>
  <si>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</si>
  <si>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</si>
  <si>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</si>
  <si>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</si>
  <si>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</si>
  <si>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</si>
  <si>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</si>
  <si>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</si>
  <si>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</si>
  <si>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</si>
  <si>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</si>
  <si>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</si>
  <si>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</si>
  <si>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</si>
  <si>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</si>
  <si>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</si>
  <si>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</si>
  <si>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</si>
  <si>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</si>
  <si>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</si>
  <si>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</si>
  <si>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</si>
  <si>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</si>
  <si>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</si>
  <si>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</si>
  <si>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</si>
  <si>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</si>
  <si>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</si>
  <si>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</si>
  <si>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</si>
  <si>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</si>
  <si>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</si>
  <si>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</si>
  <si>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</si>
  <si>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</si>
  <si>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</si>
  <si>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</si>
  <si>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</si>
  <si>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</si>
  <si>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</si>
  <si>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</si>
  <si>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</si>
  <si>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</si>
  <si>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</si>
  <si>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</si>
  <si>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</si>
  <si>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</si>
  <si>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</si>
  <si>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</si>
  <si>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</si>
  <si>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</si>
  <si>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</si>
  <si>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</si>
  <si>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</si>
  <si>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</si>
  <si>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</si>
  <si>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</si>
  <si>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</si>
  <si>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</si>
  <si>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</si>
  <si>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</si>
  <si>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</si>
  <si>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</si>
  <si>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</si>
  <si>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</si>
  <si>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</si>
  <si>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</si>
  <si>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</si>
  <si>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</si>
  <si>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</si>
  <si>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</si>
  <si>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</si>
  <si>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</si>
  <si>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</si>
  <si>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</si>
  <si>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</si>
  <si>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</si>
  <si>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</si>
  <si>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</si>
  <si>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</si>
  <si>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</si>
  <si>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</si>
  <si>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</si>
  <si>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</si>
  <si>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</si>
  <si>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</si>
  <si>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</si>
  <si>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</si>
  <si>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</si>
  <si>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</si>
  <si>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</si>
  <si>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</si>
  <si>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</si>
  <si>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</si>
  <si>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</si>
  <si>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</si>
  <si>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</si>
  <si>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</si>
  <si>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</si>
  <si>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</si>
  <si>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</si>
  <si>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</si>
  <si>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</si>
  <si>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</si>
  <si>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</si>
  <si>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</si>
  <si>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</si>
  <si>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</si>
  <si>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</si>
  <si>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</si>
  <si>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</si>
  <si>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</si>
  <si>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</si>
  <si>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</si>
  <si>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</si>
  <si>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</si>
  <si>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</si>
  <si>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</si>
  <si>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</si>
  <si>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</si>
  <si>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</si>
  <si>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</si>
  <si>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</si>
  <si>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</si>
  <si>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</si>
  <si>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</si>
  <si>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</si>
  <si>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</si>
  <si>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</si>
  <si>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</si>
  <si>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</si>
  <si>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</si>
  <si>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</si>
  <si>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</si>
  <si>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</si>
  <si>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</si>
  <si>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</si>
  <si>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</si>
  <si>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</si>
  <si>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</si>
  <si>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</si>
  <si>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</si>
  <si>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</si>
  <si>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</si>
  <si>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</si>
  <si>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</si>
  <si>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</si>
  <si>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</si>
  <si>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</si>
  <si>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</si>
  <si>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</si>
  <si>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</si>
  <si>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</si>
  <si>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</si>
  <si>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</si>
  <si>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</si>
  <si>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</si>
  <si>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</si>
  <si>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</si>
  <si>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</si>
  <si>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</si>
  <si>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</si>
  <si>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</si>
  <si>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</si>
  <si>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</si>
  <si>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</si>
  <si>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</si>
  <si>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</si>
  <si>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</si>
  <si>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</si>
  <si>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</si>
  <si>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</si>
  <si>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</si>
  <si>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</si>
  <si>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</si>
  <si>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</si>
  <si>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</si>
  <si>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</si>
  <si>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</si>
  <si>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</si>
  <si>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</si>
  <si>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</si>
  <si>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</si>
  <si>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</si>
  <si>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</si>
  <si>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</si>
  <si>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</si>
  <si>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</si>
  <si>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</si>
  <si>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</si>
  <si>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</si>
  <si>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</si>
  <si>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</si>
  <si>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</si>
  <si>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</si>
  <si>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</si>
  <si>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</si>
  <si>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</si>
  <si>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</si>
  <si>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</si>
  <si>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</si>
  <si>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</si>
  <si>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</si>
  <si>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</si>
  <si>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</si>
  <si>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</si>
  <si>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</si>
  <si>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</si>
  <si>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</si>
  <si>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</si>
  <si>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</si>
  <si>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</si>
  <si>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</si>
  <si>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</si>
  <si>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</si>
  <si>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</si>
  <si>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</si>
  <si>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</si>
  <si>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</si>
  <si>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</si>
  <si>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</si>
  <si>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</si>
  <si>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</si>
  <si>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</si>
  <si>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</si>
  <si>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</si>
  <si>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</si>
  <si>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</si>
  <si>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</si>
  <si>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</si>
  <si>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</si>
  <si>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</si>
  <si>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</si>
  <si>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</si>
  <si>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</si>
  <si>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</si>
  <si>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</si>
  <si>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</si>
  <si>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</si>
  <si>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</si>
  <si>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</si>
  <si>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</si>
  <si>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</si>
  <si>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</si>
  <si>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</si>
  <si>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</si>
  <si>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</si>
  <si>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</si>
  <si>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</si>
  <si>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</si>
  <si>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</si>
  <si>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</si>
  <si>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</si>
  <si>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</si>
  <si>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</si>
  <si>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</si>
  <si>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</si>
  <si>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</si>
  <si>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</si>
  <si>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</si>
  <si>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</si>
  <si>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</si>
  <si>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</si>
  <si>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</si>
  <si>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</si>
  <si>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</si>
  <si>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</si>
  <si>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</si>
  <si>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</si>
  <si>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</si>
  <si>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</si>
  <si>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</si>
  <si>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</si>
  <si>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</si>
  <si>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</si>
  <si>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</si>
  <si>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</si>
  <si>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</si>
  <si>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</si>
  <si>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</si>
  <si>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</si>
  <si>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</si>
  <si>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</si>
  <si>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</si>
  <si>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</si>
  <si>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</si>
  <si>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</si>
  <si>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</si>
  <si>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</si>
  <si>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</si>
  <si>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</si>
  <si>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</si>
  <si>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</si>
  <si>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</si>
  <si>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</si>
  <si>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</si>
  <si>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</si>
  <si>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</si>
  <si>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</si>
  <si>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</si>
  <si>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</si>
  <si>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</si>
  <si>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</si>
  <si>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</si>
  <si>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</si>
  <si>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</si>
  <si>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</si>
  <si>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</si>
  <si>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</si>
  <si>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</si>
  <si>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</si>
  <si>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</si>
  <si>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</si>
  <si>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</si>
  <si>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</si>
  <si>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</si>
  <si>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</si>
  <si>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</si>
  <si>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</si>
  <si>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</si>
  <si>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</si>
  <si>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</si>
  <si>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</si>
  <si>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</si>
  <si>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</si>
  <si>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</si>
  <si>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</si>
  <si>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</si>
  <si>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</si>
  <si>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</si>
  <si>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</si>
  <si>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</si>
  <si>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</si>
  <si>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</si>
  <si>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</si>
  <si>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</si>
  <si>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</si>
  <si>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</si>
  <si>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</si>
  <si>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</si>
  <si>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</si>
  <si>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</si>
  <si>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</si>
  <si>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</si>
  <si>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</si>
  <si>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</si>
  <si>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</si>
  <si>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</si>
  <si>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</si>
  <si>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</si>
  <si>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</si>
  <si>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</si>
  <si>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</si>
  <si>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</si>
  <si>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</si>
  <si>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</si>
  <si>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</si>
  <si>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</si>
  <si>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</si>
  <si>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</si>
  <si>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</si>
  <si>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</si>
  <si>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</si>
  <si>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</si>
  <si>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</si>
  <si>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</si>
  <si>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</si>
  <si>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</si>
  <si>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</si>
  <si>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</si>
  <si>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</si>
  <si>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</si>
  <si>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</si>
  <si>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</si>
  <si>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</si>
  <si>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</si>
  <si>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</si>
  <si>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</si>
  <si>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</si>
  <si>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</si>
  <si>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</si>
  <si>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</si>
  <si>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</si>
  <si>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</si>
  <si>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</si>
  <si>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</si>
  <si>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</si>
  <si>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</si>
  <si>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</si>
  <si>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</si>
  <si>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</si>
  <si>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</si>
  <si>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</si>
  <si>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</si>
  <si>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</si>
  <si>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</si>
  <si>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</si>
  <si>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</si>
  <si>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</si>
  <si>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</si>
  <si>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</si>
  <si>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</si>
  <si>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</si>
  <si>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</si>
  <si>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</si>
  <si>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</si>
  <si>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</si>
  <si>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</si>
  <si>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</si>
  <si>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</si>
  <si>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</si>
  <si>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</si>
  <si>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</si>
  <si>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</si>
  <si>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</si>
  <si>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</si>
  <si>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</si>
  <si>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</si>
  <si>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</si>
  <si>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</si>
  <si>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</si>
  <si>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</si>
  <si>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</si>
  <si>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</si>
  <si>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</si>
  <si>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</si>
  <si>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</si>
  <si>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</si>
  <si>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</si>
  <si>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</si>
  <si>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</si>
  <si>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</si>
  <si>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</si>
  <si>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</si>
  <si>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</si>
  <si>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</si>
  <si>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</si>
  <si>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</si>
  <si>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</si>
  <si>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</si>
  <si>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</si>
  <si>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</si>
  <si>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</si>
  <si>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</si>
  <si>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</si>
  <si>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</si>
  <si>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</si>
  <si>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</si>
  <si>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</si>
  <si>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</si>
  <si>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</si>
  <si>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</si>
  <si>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</si>
  <si>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</si>
  <si>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</si>
  <si>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</si>
  <si>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</si>
  <si>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</si>
  <si>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</si>
  <si>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</si>
  <si>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</si>
  <si>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</si>
  <si>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</si>
  <si>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</si>
  <si>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</si>
  <si>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</si>
  <si>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</si>
  <si>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</si>
  <si>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</si>
  <si>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</si>
  <si>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</si>
  <si>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</si>
  <si>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</si>
  <si>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</si>
  <si>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</si>
  <si>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</si>
  <si>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</si>
  <si>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</si>
  <si>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</si>
  <si>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</si>
  <si>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</si>
  <si>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</si>
  <si>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</si>
  <si>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</si>
  <si>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</si>
  <si>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</si>
  <si>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</si>
  <si>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</si>
  <si>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</si>
  <si>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</si>
  <si>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</si>
  <si>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</si>
  <si>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</si>
  <si>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</si>
  <si>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</si>
  <si>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</si>
  <si>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</si>
  <si>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</si>
  <si>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</si>
  <si>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</si>
  <si>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</si>
  <si>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</si>
  <si>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</si>
  <si>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</si>
  <si>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</si>
  <si>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</si>
  <si>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</si>
  <si>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</si>
  <si>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</si>
  <si>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</si>
  <si>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</si>
  <si>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</si>
  <si>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</si>
  <si>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</si>
  <si>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</si>
  <si>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</si>
  <si>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</si>
  <si>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</si>
  <si>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</si>
  <si>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</si>
  <si>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</si>
  <si>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</si>
  <si>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</si>
  <si>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</si>
  <si>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</si>
  <si>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</si>
  <si>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</si>
  <si>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</si>
  <si>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</si>
  <si>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</si>
  <si>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</si>
  <si>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</si>
  <si>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</si>
  <si>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</si>
  <si>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</si>
  <si>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</si>
  <si>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</si>
  <si>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</si>
  <si>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</si>
  <si>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</si>
  <si>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</si>
  <si>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</si>
  <si>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</si>
  <si>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</si>
  <si>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</si>
  <si>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</si>
  <si>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</si>
  <si>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</si>
  <si>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</si>
  <si>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</si>
  <si>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</si>
  <si>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</si>
  <si>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</si>
  <si>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</si>
  <si>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</si>
  <si>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</si>
  <si>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</si>
  <si>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</si>
  <si>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</si>
  <si>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</si>
  <si>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</si>
  <si>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</si>
  <si>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</si>
  <si>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</si>
  <si>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</si>
  <si>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</si>
  <si>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</si>
  <si>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</si>
  <si>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</si>
  <si>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</si>
  <si>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</si>
  <si>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</si>
  <si>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</si>
  <si>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</si>
  <si>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</si>
  <si>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</si>
  <si>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</si>
  <si>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</si>
  <si>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</si>
  <si>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</si>
  <si>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</si>
  <si>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</si>
  <si>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</si>
  <si>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</si>
  <si>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</si>
  <si>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</si>
  <si>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</si>
  <si>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</si>
  <si>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</si>
  <si>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</si>
  <si>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</si>
  <si>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</si>
  <si>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</si>
  <si>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</si>
  <si>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</si>
  <si>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</si>
  <si>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</si>
  <si>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</si>
  <si>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</si>
  <si>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</si>
  <si>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</si>
  <si>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</si>
  <si>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</si>
  <si>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</si>
  <si>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</si>
  <si>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</si>
  <si>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</si>
  <si>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</si>
  <si>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</si>
  <si>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</si>
  <si>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</si>
  <si>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</si>
  <si>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</si>
  <si>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</si>
  <si>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</si>
  <si>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</si>
  <si>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</si>
  <si>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</si>
  <si>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</si>
  <si>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</si>
  <si>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</si>
  <si>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</si>
  <si>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</si>
  <si>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</si>
  <si>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</si>
  <si>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</si>
  <si>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</si>
  <si>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</si>
  <si>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</si>
  <si>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</si>
  <si>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</si>
  <si>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</si>
  <si>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</si>
  <si>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</si>
  <si>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</si>
  <si>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</si>
  <si>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</si>
  <si>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</si>
  <si>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</si>
  <si>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</si>
  <si>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</si>
  <si>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</si>
  <si>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</si>
  <si>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</si>
  <si>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</si>
  <si>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</si>
  <si>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</si>
  <si>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</si>
  <si>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</si>
  <si>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</si>
  <si>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</si>
  <si>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</si>
  <si>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</si>
  <si>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</si>
  <si>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</si>
  <si>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</si>
  <si>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</si>
  <si>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</si>
  <si>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</si>
  <si>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</si>
  <si>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</si>
  <si>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</si>
  <si>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</si>
  <si>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</si>
  <si>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</si>
  <si>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</si>
  <si>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</si>
  <si>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</si>
  <si>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</si>
  <si>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</si>
  <si>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</si>
  <si>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</si>
  <si>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</si>
  <si>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</si>
  <si>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</si>
  <si>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</si>
  <si>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</si>
  <si>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</si>
  <si>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</si>
  <si>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</si>
  <si>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</si>
  <si>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</si>
  <si>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</si>
  <si>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</si>
  <si>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</si>
  <si>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</si>
  <si>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</si>
  <si>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</si>
  <si>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</si>
  <si>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</si>
  <si>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</si>
  <si>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</si>
  <si>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</si>
  <si>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</si>
  <si>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</si>
  <si>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</si>
  <si>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</si>
  <si>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</si>
  <si>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</si>
  <si>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</si>
  <si>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</si>
  <si>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</si>
  <si>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</si>
  <si>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</si>
  <si>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</si>
  <si>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</si>
  <si>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</si>
  <si>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</si>
  <si>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</si>
  <si>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</si>
  <si>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</si>
  <si>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</si>
  <si>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</si>
  <si>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</si>
  <si>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</si>
  <si>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</si>
  <si>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</si>
  <si>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</si>
  <si>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</si>
  <si>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</si>
  <si>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</si>
  <si>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</si>
  <si>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</si>
  <si>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</si>
  <si>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</si>
  <si>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</si>
  <si>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</si>
  <si>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</si>
  <si>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</si>
  <si>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</si>
  <si>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</si>
  <si>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</si>
  <si>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</si>
  <si>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</si>
  <si>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</si>
  <si>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</si>
  <si>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</si>
  <si>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</si>
  <si>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</si>
  <si>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</si>
  <si>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</si>
  <si>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</si>
  <si>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</si>
  <si>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</si>
  <si>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</si>
  <si>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</si>
  <si>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</si>
  <si>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</si>
  <si>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</si>
  <si>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</si>
  <si>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</si>
  <si>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</si>
  <si>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</si>
  <si>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</si>
  <si>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</si>
  <si>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</si>
  <si>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</si>
  <si>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</si>
  <si>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</si>
  <si>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</si>
  <si>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</si>
  <si>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</si>
  <si>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</si>
  <si>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</si>
  <si>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</si>
  <si>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</si>
  <si>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</si>
  <si>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</si>
  <si>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</si>
  <si>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</si>
  <si>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</si>
  <si>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</si>
  <si>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</si>
  <si>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</si>
  <si>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</si>
  <si>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</si>
  <si>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</si>
  <si>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</si>
  <si>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</si>
  <si>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</si>
  <si>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</si>
  <si>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</si>
  <si>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</si>
  <si>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</si>
  <si>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</si>
  <si>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</si>
  <si>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</si>
  <si>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</si>
  <si>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</si>
  <si>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</si>
  <si>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</si>
  <si>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</si>
  <si>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</si>
  <si>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</si>
  <si>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</si>
  <si>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</si>
  <si>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</si>
  <si>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</si>
  <si>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</si>
  <si>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</si>
  <si>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</si>
  <si>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</si>
  <si>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</si>
  <si>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</si>
  <si>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</si>
  <si>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</si>
  <si>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</si>
  <si>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</si>
  <si>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</si>
  <si>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</si>
  <si>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</si>
  <si>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</si>
  <si>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</si>
  <si>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</si>
  <si>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</si>
  <si>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</si>
  <si>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</si>
  <si>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</si>
  <si>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</si>
  <si>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</si>
  <si>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</si>
  <si>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</si>
  <si>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</si>
  <si>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</si>
  <si>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</si>
  <si>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</si>
  <si>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</si>
  <si>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</si>
  <si>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</si>
  <si>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</si>
  <si>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</si>
  <si>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</si>
  <si>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</si>
  <si>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</si>
  <si>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</si>
  <si>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</si>
  <si>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</si>
  <si>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</si>
  <si>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</si>
  <si>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</si>
  <si>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</si>
  <si>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</si>
  <si>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</si>
  <si>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</si>
  <si>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</si>
  <si>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</si>
  <si>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</si>
  <si>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</si>
  <si>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</si>
  <si>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</si>
  <si>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</si>
  <si>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</si>
  <si>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</si>
  <si>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</si>
  <si>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</si>
  <si>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</si>
  <si>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</si>
  <si>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</si>
  <si>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</si>
  <si>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</si>
  <si>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</si>
  <si>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</si>
  <si>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</si>
  <si>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</si>
  <si>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</si>
  <si>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</si>
  <si>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</si>
  <si>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</si>
  <si>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</si>
  <si>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</si>
  <si>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</si>
  <si>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</si>
  <si>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</si>
  <si>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</si>
  <si>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</si>
  <si>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</si>
  <si>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</si>
  <si>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</si>
  <si>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</si>
  <si>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</si>
  <si>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</si>
  <si>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</si>
  <si>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</si>
  <si>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</si>
  <si>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</si>
  <si>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</si>
  <si>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</si>
  <si>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</si>
  <si>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</si>
  <si>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</si>
  <si>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</si>
  <si>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</si>
  <si>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</si>
  <si>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</si>
  <si>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</si>
  <si>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</si>
  <si>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</si>
  <si>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</si>
  <si>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</si>
  <si>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</si>
  <si>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</si>
  <si>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</si>
  <si>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</si>
  <si>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</si>
  <si>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</si>
  <si>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</si>
  <si>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</si>
  <si>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</si>
  <si>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</si>
  <si>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</si>
  <si>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</si>
  <si>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</si>
  <si>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</si>
  <si>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</si>
  <si>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</si>
  <si>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</si>
  <si>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</si>
  <si>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</si>
  <si>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</si>
  <si>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</si>
  <si>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</si>
  <si>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</si>
  <si>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</si>
  <si>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</si>
  <si>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</si>
  <si>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</si>
  <si>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</si>
  <si>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</si>
  <si>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</si>
  <si>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</si>
  <si>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</si>
  <si>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</si>
  <si>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</si>
  <si>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</si>
  <si>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</si>
  <si>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</si>
  <si>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</si>
  <si>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</si>
  <si>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</si>
  <si>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</si>
  <si>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</si>
  <si>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</si>
  <si>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</si>
  <si>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</si>
  <si>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</si>
  <si>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</si>
  <si>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</si>
  <si>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</si>
  <si>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</si>
  <si>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</si>
  <si>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</si>
  <si>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</si>
  <si>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</si>
  <si>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</si>
  <si>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</si>
  <si>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</si>
  <si>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</si>
  <si>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</si>
  <si>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</si>
  <si>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</si>
  <si>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</si>
  <si>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</si>
  <si>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</si>
  <si>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</si>
  <si>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</si>
  <si>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</si>
  <si>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</si>
  <si>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</si>
  <si>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</si>
  <si>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</si>
  <si>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</si>
  <si>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</si>
  <si>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</si>
  <si>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</si>
  <si>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</si>
  <si>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</si>
  <si>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</si>
  <si>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</si>
  <si>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</si>
  <si>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</si>
  <si>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</si>
  <si>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</si>
  <si>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</si>
  <si>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</si>
  <si>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</si>
  <si>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</si>
  <si>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</si>
  <si>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</si>
  <si>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</si>
  <si>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</si>
  <si>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</si>
  <si>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</si>
  <si>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</si>
  <si>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</si>
  <si>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</si>
  <si>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</si>
  <si>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</si>
  <si>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</si>
  <si>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</si>
  <si>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</si>
  <si>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</si>
  <si>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</si>
  <si>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</si>
  <si>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</si>
  <si>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</si>
  <si>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</si>
  <si>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</si>
  <si>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</si>
  <si>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</si>
  <si>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</si>
  <si>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</si>
  <si>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</si>
  <si>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</si>
  <si>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</si>
  <si>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</si>
  <si>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</si>
  <si>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</si>
  <si>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</si>
  <si>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</si>
  <si>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</si>
  <si>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</si>
  <si>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</si>
  <si>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</si>
  <si>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</si>
  <si>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</si>
  <si>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</si>
  <si>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</si>
  <si>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</si>
  <si>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</si>
  <si>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</si>
  <si>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</si>
  <si>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</si>
  <si>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</si>
  <si>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</si>
  <si>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</si>
  <si>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</si>
  <si>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</si>
  <si>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</si>
  <si>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</si>
  <si>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</si>
  <si>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</si>
  <si>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</si>
  <si>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</si>
  <si>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</si>
  <si>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</si>
  <si>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</si>
  <si>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</si>
  <si>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</si>
  <si>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</si>
  <si>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</si>
  <si>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</si>
  <si>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</si>
  <si>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</si>
  <si>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</si>
  <si>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</si>
  <si>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</si>
  <si>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</si>
  <si>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</si>
  <si>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</si>
  <si>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</si>
  <si>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</si>
  <si>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</si>
  <si>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</si>
  <si>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</si>
  <si>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</si>
  <si>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</si>
  <si>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</si>
  <si>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</si>
  <si>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</si>
  <si>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</si>
  <si>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</si>
  <si>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</si>
  <si>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</si>
  <si>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</si>
  <si>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</si>
  <si>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</si>
  <si>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</si>
  <si>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</si>
  <si>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</si>
  <si>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</si>
  <si>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</si>
  <si>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</si>
  <si>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</si>
  <si>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</si>
  <si>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</si>
  <si>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</si>
  <si>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</si>
  <si>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</si>
  <si>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</si>
  <si>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</si>
  <si>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</si>
  <si>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</si>
  <si>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</si>
  <si>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</si>
  <si>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</si>
  <si>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</si>
  <si>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</si>
  <si>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</si>
  <si>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</si>
  <si>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</si>
  <si>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</si>
  <si>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</si>
  <si>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</si>
  <si>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</si>
  <si>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</si>
  <si>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</si>
  <si>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</si>
  <si>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</si>
  <si>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</si>
  <si>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</si>
  <si>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</si>
  <si>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</si>
  <si>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</si>
  <si>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</si>
  <si>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</si>
  <si>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</si>
  <si>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</si>
  <si>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</si>
  <si>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</si>
  <si>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</si>
  <si>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</si>
  <si>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</si>
  <si>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</si>
  <si>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</si>
  <si>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</si>
  <si>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</si>
  <si>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</si>
  <si>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</si>
  <si>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</si>
  <si>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</si>
  <si>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</si>
  <si>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</si>
  <si>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</si>
  <si>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</si>
  <si>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</si>
  <si>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</si>
  <si>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</si>
  <si>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</si>
  <si>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</si>
  <si>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</si>
  <si>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</si>
  <si>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</si>
  <si>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</si>
  <si>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</si>
  <si>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</si>
  <si>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</si>
  <si>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</si>
  <si>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</si>
  <si>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</si>
  <si>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</si>
  <si>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</si>
  <si>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</si>
  <si>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</si>
  <si>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</si>
  <si>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</si>
  <si>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</si>
  <si>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</si>
  <si>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</si>
  <si>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</si>
  <si>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</si>
  <si>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</si>
  <si>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</si>
  <si>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</si>
  <si>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</si>
  <si>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</si>
  <si>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</si>
  <si>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</si>
  <si>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</si>
  <si>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</si>
  <si>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</si>
  <si>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</si>
  <si>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</si>
  <si>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</si>
  <si>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</si>
  <si>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</si>
  <si>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</si>
  <si>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</si>
  <si>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</si>
  <si>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</si>
  <si>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</si>
  <si>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</si>
  <si>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</si>
  <si>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</si>
  <si>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</si>
  <si>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</si>
  <si>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</si>
  <si>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</si>
  <si>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</si>
  <si>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</si>
  <si>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</si>
  <si>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</si>
  <si>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</si>
  <si>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</si>
  <si>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</si>
  <si>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</si>
  <si>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</si>
  <si>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</si>
  <si>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</si>
  <si>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</si>
  <si>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</si>
  <si>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</si>
  <si>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</si>
  <si>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</si>
  <si>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</si>
  <si>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</si>
  <si>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</si>
  <si>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</si>
  <si>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</si>
  <si>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</si>
  <si>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</si>
  <si>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</si>
  <si>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</si>
  <si>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</si>
  <si>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</si>
  <si>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</si>
  <si>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</si>
  <si>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</si>
  <si>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</si>
  <si>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</si>
  <si>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</si>
  <si>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</si>
  <si>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</si>
  <si>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</si>
  <si>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</si>
  <si>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</si>
  <si>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</si>
  <si>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</si>
  <si>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</si>
  <si>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</si>
  <si>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</si>
  <si>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</si>
  <si>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</si>
  <si>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</si>
  <si>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</si>
  <si>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</si>
  <si>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</si>
  <si>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</si>
  <si>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</si>
  <si>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</si>
  <si>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</si>
  <si>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</si>
  <si>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</si>
  <si>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</si>
  <si>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</si>
  <si>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</si>
  <si>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</si>
  <si>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</si>
  <si>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</si>
  <si>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</si>
  <si>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</si>
  <si>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</si>
  <si>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</si>
  <si>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</si>
  <si>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</si>
  <si>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</si>
  <si>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</si>
  <si>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</si>
  <si>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</si>
  <si>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</si>
  <si>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</si>
  <si>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</si>
  <si>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</si>
  <si>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</si>
  <si>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</si>
  <si>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</si>
  <si>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</si>
  <si>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</si>
  <si>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</si>
  <si>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</si>
  <si>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</si>
  <si>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</si>
  <si>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</si>
  <si>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</si>
  <si>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</si>
  <si>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</si>
  <si>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</si>
  <si>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</si>
  <si>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</si>
  <si>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</si>
  <si>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</si>
  <si>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</si>
  <si>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</si>
  <si>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</si>
  <si>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</si>
  <si>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</si>
  <si>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</si>
  <si>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</si>
  <si>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</si>
  <si>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</si>
  <si>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</si>
  <si>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</si>
  <si>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</si>
  <si>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</si>
  <si>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</si>
  <si>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</si>
  <si>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</si>
  <si>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</si>
  <si>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</si>
  <si>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</si>
  <si>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</si>
  <si>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</si>
  <si>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</si>
  <si>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</si>
  <si>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</si>
  <si>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</si>
  <si>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</si>
  <si>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</si>
  <si>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</si>
  <si>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</si>
  <si>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</si>
  <si>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</si>
  <si>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</si>
  <si>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</si>
  <si>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</si>
  <si>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</si>
  <si>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</si>
  <si>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</si>
  <si>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</si>
  <si>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</si>
  <si>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</si>
  <si>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</si>
  <si>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</si>
  <si>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</si>
  <si>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</si>
  <si>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</si>
  <si>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</si>
  <si>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</si>
  <si>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</si>
  <si>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</si>
  <si>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</si>
  <si>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</si>
  <si>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</si>
  <si>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</si>
  <si>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</si>
  <si>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</si>
  <si>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</si>
  <si>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</si>
  <si>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</si>
  <si>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</si>
  <si>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</si>
  <si>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</si>
  <si>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</si>
  <si>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</si>
  <si>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</si>
  <si>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</si>
  <si>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</si>
  <si>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</si>
  <si>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</si>
  <si>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</si>
  <si>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</si>
  <si>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</si>
  <si>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</si>
  <si>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</si>
  <si>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</si>
  <si>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</si>
  <si>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</si>
  <si>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</si>
  <si>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</si>
  <si>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</si>
  <si>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</si>
  <si>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</si>
  <si>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</si>
  <si>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</si>
  <si>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</si>
  <si>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</si>
  <si>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</si>
  <si>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</si>
  <si>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</si>
  <si>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</si>
  <si>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</si>
  <si>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</si>
  <si>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</si>
  <si>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</si>
  <si>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</si>
  <si>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</si>
  <si>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</si>
  <si>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</si>
  <si>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</si>
  <si>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</si>
  <si>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</si>
  <si>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</si>
  <si>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</si>
  <si>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</si>
  <si>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</si>
  <si>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</si>
  <si>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</si>
  <si>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</si>
  <si>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</si>
  <si>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</si>
  <si>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</si>
  <si>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</si>
  <si>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</si>
  <si>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</si>
  <si>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</si>
  <si>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</si>
  <si>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</si>
  <si>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</si>
  <si>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</si>
  <si>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</si>
  <si>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</si>
  <si>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</si>
  <si>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</si>
  <si>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</si>
  <si>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</si>
  <si>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</si>
  <si>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</si>
  <si>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</si>
  <si>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</si>
  <si>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</si>
  <si>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</si>
  <si>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</si>
  <si>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</si>
  <si>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</si>
  <si>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</si>
  <si>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</si>
  <si>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</si>
  <si>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</si>
  <si>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</si>
  <si>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</si>
  <si>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</si>
  <si>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</si>
  <si>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</si>
  <si>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</si>
  <si>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</si>
  <si>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</si>
  <si>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</si>
  <si>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</si>
  <si>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</si>
  <si>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</si>
  <si>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</si>
  <si>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</si>
  <si>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</si>
  <si>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</si>
  <si>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</si>
  <si>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</si>
  <si>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</si>
  <si>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</si>
  <si>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</si>
  <si>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</si>
  <si>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</si>
  <si>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</si>
  <si>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</si>
  <si>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</si>
  <si>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</si>
  <si>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</si>
  <si>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</si>
  <si>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</si>
  <si>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</si>
  <si>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</si>
  <si>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</si>
  <si>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</si>
  <si>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</si>
  <si>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</si>
  <si>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</si>
  <si>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</si>
  <si>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</si>
  <si>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</si>
  <si>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</si>
  <si>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</si>
  <si>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</si>
  <si>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</si>
  <si>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</si>
  <si>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</si>
  <si>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</si>
  <si>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</si>
  <si>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</si>
  <si>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</si>
  <si>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</si>
  <si>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</si>
  <si>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</si>
  <si>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</si>
  <si>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</si>
  <si>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</si>
  <si>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</si>
  <si>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</si>
  <si>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</si>
  <si>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</si>
  <si>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</si>
  <si>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</si>
  <si>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</si>
  <si>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</si>
  <si>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</si>
  <si>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</si>
  <si>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</si>
  <si>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</si>
  <si>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</si>
  <si>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</si>
  <si>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</si>
  <si>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</si>
  <si>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</si>
  <si>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</si>
  <si>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</si>
  <si>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</si>
  <si>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</si>
  <si>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</si>
  <si>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</si>
  <si>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</si>
  <si>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</si>
  <si>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</si>
  <si>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</si>
  <si>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</si>
  <si>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</si>
  <si>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</si>
  <si>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</si>
  <si>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</si>
  <si>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</si>
  <si>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</si>
  <si>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</si>
  <si>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</si>
  <si>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</si>
  <si>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</si>
  <si>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</si>
  <si>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</si>
  <si>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</si>
  <si>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</si>
  <si>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</si>
  <si>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</si>
  <si>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</si>
  <si>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</si>
  <si>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</si>
  <si>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</si>
  <si>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</si>
  <si>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</si>
  <si>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</si>
  <si>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</si>
  <si>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</si>
  <si>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</si>
  <si>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</si>
  <si>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</si>
  <si>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</si>
  <si>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</si>
  <si>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</si>
  <si>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</si>
  <si>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</si>
  <si>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</si>
  <si>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</si>
  <si>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</si>
  <si>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</si>
  <si>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</si>
  <si>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</si>
  <si>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</si>
  <si>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</si>
  <si>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</si>
  <si>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</si>
  <si>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</si>
  <si>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</si>
  <si>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</si>
  <si>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</si>
  <si>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</si>
  <si>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</si>
  <si>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</si>
  <si>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</si>
  <si>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</si>
  <si>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</si>
  <si>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</si>
  <si>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</si>
  <si>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</si>
  <si>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</si>
  <si>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</si>
  <si>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</si>
  <si>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</si>
  <si>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</si>
  <si>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</si>
  <si>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</si>
  <si>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</si>
  <si>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</si>
  <si>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</si>
  <si>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</si>
  <si>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</si>
  <si>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</si>
  <si>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</si>
  <si>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</si>
  <si>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</si>
  <si>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</si>
  <si>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</si>
  <si>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</si>
  <si>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</si>
  <si>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</si>
  <si>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</si>
  <si>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</si>
  <si>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</si>
  <si>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</si>
  <si>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</si>
  <si>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</si>
  <si>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</si>
  <si>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</si>
  <si>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</si>
  <si>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</si>
  <si>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</si>
  <si>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</si>
  <si>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</si>
  <si>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</si>
  <si>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</si>
  <si>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</si>
  <si>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</si>
  <si>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</si>
  <si>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</si>
  <si>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</si>
  <si>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</si>
  <si>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</si>
  <si>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</si>
  <si>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</si>
  <si>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</si>
  <si>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</si>
  <si>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</si>
  <si>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</si>
  <si>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</si>
  <si>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</si>
  <si>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</si>
  <si>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</si>
  <si>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</si>
  <si>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</si>
  <si>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</si>
  <si>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</si>
  <si>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</si>
  <si>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</si>
  <si>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</si>
  <si>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</si>
  <si>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</si>
  <si>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</si>
  <si>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</si>
  <si>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</si>
  <si>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</si>
  <si>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</si>
  <si>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</si>
  <si>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</si>
  <si>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</si>
  <si>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</si>
  <si>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</si>
  <si>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</si>
  <si>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</si>
  <si>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</si>
  <si>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</si>
  <si>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</si>
  <si>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</si>
  <si>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</si>
  <si>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</si>
  <si>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</si>
  <si>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</si>
  <si>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</si>
  <si>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</si>
  <si>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</si>
  <si>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</si>
  <si>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</si>
  <si>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</si>
  <si>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</si>
  <si>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</si>
  <si>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</si>
  <si>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</si>
  <si>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</si>
  <si>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</si>
  <si>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</si>
  <si>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</si>
  <si>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</si>
  <si>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</si>
  <si>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</si>
  <si>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</si>
  <si>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</si>
  <si>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</si>
  <si>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</si>
  <si>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</si>
  <si>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</si>
  <si>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</si>
  <si>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</si>
  <si>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</si>
  <si>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</si>
  <si>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</si>
  <si>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</si>
  <si>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</si>
  <si>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</si>
  <si>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</si>
  <si>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</si>
  <si>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</si>
  <si>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</si>
  <si>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</si>
  <si>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</si>
  <si>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</si>
  <si>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</si>
  <si>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</si>
  <si>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</si>
  <si>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</si>
  <si>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</si>
  <si>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</si>
  <si>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</si>
  <si>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</si>
  <si>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</si>
  <si>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</si>
  <si>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</si>
  <si>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</si>
  <si>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</si>
  <si>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</si>
  <si>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</si>
  <si>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</si>
  <si>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</si>
  <si>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</si>
  <si>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</si>
  <si>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</si>
  <si>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</si>
  <si>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</si>
  <si>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</si>
  <si>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</si>
  <si>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</si>
  <si>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</si>
  <si>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</si>
  <si>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</si>
  <si>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</si>
  <si>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</si>
  <si>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</si>
  <si>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</si>
  <si>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</si>
  <si>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</si>
  <si>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</si>
  <si>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</si>
  <si>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</si>
  <si>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</si>
  <si>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</si>
  <si>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</si>
  <si>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</si>
  <si>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</si>
  <si>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</si>
  <si>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</si>
  <si>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</si>
  <si>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</si>
  <si>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</si>
  <si>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</si>
  <si>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</si>
  <si>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</si>
  <si>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</si>
  <si>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</si>
  <si>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</si>
  <si>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</si>
  <si>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</si>
  <si>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</si>
  <si>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</si>
  <si>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</si>
  <si>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</si>
  <si>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</si>
  <si>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</si>
  <si>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</si>
  <si>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</si>
  <si>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</si>
  <si>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</si>
  <si>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</si>
  <si>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</si>
  <si>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</si>
  <si>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</si>
  <si>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</si>
  <si>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</si>
  <si>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</si>
  <si>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</si>
  <si>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</si>
  <si>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</si>
  <si>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</si>
  <si>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</si>
  <si>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</si>
  <si>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</si>
  <si>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</si>
  <si>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</si>
  <si>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</si>
  <si>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</si>
  <si>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</si>
  <si>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</si>
  <si>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</si>
  <si>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</si>
  <si>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</si>
  <si>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</si>
  <si>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</si>
  <si>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</si>
  <si>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</si>
  <si>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</si>
  <si>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</si>
  <si>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</si>
  <si>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</si>
  <si>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</si>
  <si>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</si>
  <si>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</si>
  <si>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</si>
  <si>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</si>
  <si>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</si>
  <si>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</si>
  <si>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</si>
  <si>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</si>
  <si>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</si>
  <si>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</si>
  <si>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</si>
  <si>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</si>
  <si>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</si>
  <si>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</si>
  <si>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</si>
  <si>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</si>
  <si>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</si>
  <si>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</si>
  <si>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</si>
  <si>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</si>
  <si>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</si>
  <si>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</si>
  <si>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</si>
  <si>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</si>
  <si>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</si>
  <si>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</si>
  <si>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</si>
  <si>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</si>
  <si>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</si>
  <si>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</si>
  <si>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</si>
  <si>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</si>
  <si>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</si>
  <si>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</si>
  <si>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</si>
  <si>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</si>
  <si>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</si>
  <si>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</si>
  <si>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</si>
  <si>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</si>
  <si>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</si>
  <si>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</si>
  <si>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</si>
  <si>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</si>
  <si>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</si>
  <si>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</si>
  <si>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</si>
  <si>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</si>
  <si>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</si>
  <si>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</si>
  <si>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</si>
  <si>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</si>
  <si>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</si>
  <si>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</si>
  <si>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</si>
  <si>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</si>
  <si>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</si>
  <si>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</si>
  <si>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</si>
  <si>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</si>
  <si>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</si>
  <si>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</si>
  <si>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</si>
  <si>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</si>
  <si>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</si>
  <si>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</si>
  <si>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</si>
  <si>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</si>
  <si>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</si>
  <si>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</si>
  <si>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</si>
  <si>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</si>
  <si>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</si>
  <si>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</si>
  <si>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</si>
  <si>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</si>
  <si>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</si>
  <si>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</si>
  <si>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</si>
  <si>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</si>
  <si>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</si>
  <si>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</si>
  <si>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</si>
  <si>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</si>
  <si>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</si>
  <si>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</si>
  <si>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</si>
  <si>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</si>
  <si>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</si>
  <si>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</si>
  <si>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</si>
  <si>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</si>
  <si>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</si>
  <si>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</si>
  <si>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</si>
  <si>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</si>
  <si>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</si>
  <si>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</si>
  <si>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</si>
  <si>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</si>
  <si>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</si>
  <si>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</si>
  <si>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</si>
  <si>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</si>
  <si>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</si>
  <si>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</si>
  <si>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</si>
  <si>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</si>
  <si>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</si>
  <si>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</si>
  <si>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</si>
  <si>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</si>
  <si>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</si>
  <si>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</si>
  <si>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</si>
  <si>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</si>
  <si>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</si>
  <si>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</si>
  <si>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</si>
  <si>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</si>
  <si>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</si>
  <si>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</si>
  <si>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</si>
  <si>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</si>
  <si>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</si>
  <si>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</si>
  <si>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</si>
  <si>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</si>
  <si>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</si>
  <si>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</si>
  <si>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</si>
  <si>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</si>
  <si>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</si>
  <si>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</si>
  <si>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</si>
  <si>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</si>
  <si>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</si>
  <si>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</si>
  <si>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</si>
  <si>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</si>
  <si>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</si>
  <si>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</si>
  <si>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</si>
  <si>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</si>
  <si>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</si>
  <si>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</si>
  <si>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</si>
  <si>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</si>
  <si>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</si>
  <si>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</si>
  <si>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</si>
  <si>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</si>
  <si>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</si>
  <si>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</si>
  <si>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</si>
  <si>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</si>
  <si>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</si>
  <si>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</si>
  <si>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</si>
  <si>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</si>
  <si>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</si>
  <si>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</si>
  <si>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</si>
  <si>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</si>
  <si>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</si>
  <si>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</si>
  <si>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</si>
  <si>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</si>
  <si>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</si>
  <si>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</si>
  <si>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</si>
  <si>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</si>
  <si>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</si>
  <si>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</si>
  <si>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</si>
  <si>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</si>
  <si>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</si>
  <si>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</si>
  <si>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</si>
  <si>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</si>
  <si>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</si>
  <si>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</si>
  <si>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</si>
  <si>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</si>
  <si>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</si>
  <si>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</si>
  <si>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</si>
  <si>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</si>
  <si>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</si>
  <si>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</si>
  <si>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</si>
  <si>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</si>
  <si>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</si>
  <si>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</si>
  <si>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</si>
  <si>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</si>
  <si>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</si>
  <si>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</si>
  <si>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</si>
  <si>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</si>
  <si>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</si>
  <si>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</si>
  <si>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</si>
  <si>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</si>
  <si>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</si>
  <si>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</si>
  <si>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</si>
  <si>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</si>
  <si>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</si>
  <si>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</si>
  <si>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</si>
  <si>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</si>
  <si>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</si>
  <si>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</si>
  <si>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</si>
  <si>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</si>
  <si>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</si>
  <si>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</si>
  <si>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</si>
  <si>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</si>
  <si>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</si>
  <si>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</si>
  <si>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</si>
  <si>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</si>
  <si>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</si>
  <si>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</si>
  <si>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</si>
  <si>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</si>
  <si>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</si>
  <si>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</si>
  <si>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</si>
  <si>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</si>
  <si>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</si>
  <si>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</si>
  <si>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</si>
  <si>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</si>
  <si>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</si>
  <si>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</si>
  <si>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</si>
  <si>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</si>
  <si>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</si>
  <si>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</si>
  <si>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</si>
  <si>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</si>
  <si>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</si>
  <si>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</si>
  <si>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</si>
  <si>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</si>
  <si>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</si>
  <si>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</si>
  <si>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</si>
  <si>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</si>
  <si>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</si>
  <si>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</si>
  <si>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</si>
  <si>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</si>
  <si>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</si>
  <si>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</si>
  <si>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</si>
  <si>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</si>
  <si>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</si>
  <si>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</si>
  <si>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</si>
  <si>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</si>
  <si>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</si>
  <si>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</si>
  <si>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</si>
  <si>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</si>
  <si>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</si>
  <si>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</si>
  <si>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</si>
  <si>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</si>
  <si>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</si>
  <si>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</si>
  <si>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</si>
  <si>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</si>
  <si>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</si>
  <si>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</si>
  <si>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</si>
  <si>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</si>
  <si>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</si>
  <si>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</si>
  <si>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</si>
  <si>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</si>
  <si>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</si>
  <si>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</si>
  <si>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</si>
  <si>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</si>
  <si>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</si>
  <si>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</si>
  <si>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</si>
  <si>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</si>
  <si>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</si>
  <si>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</si>
  <si>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</si>
  <si>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</si>
  <si>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</si>
  <si>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</si>
  <si>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</si>
  <si>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</si>
  <si>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</si>
  <si>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</si>
  <si>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</si>
  <si>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</si>
  <si>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</si>
  <si>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</si>
  <si>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</si>
  <si>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</si>
  <si>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</si>
  <si>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</si>
  <si>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</si>
  <si>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</si>
  <si>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</si>
  <si>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</si>
  <si>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</si>
  <si>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</si>
  <si>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</si>
  <si>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</si>
  <si>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</si>
  <si>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</si>
  <si>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</si>
  <si>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</si>
  <si>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</si>
  <si>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</si>
  <si>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</si>
  <si>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</si>
  <si>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</si>
  <si>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</si>
  <si>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</si>
  <si>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</si>
  <si>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</si>
  <si>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</si>
  <si>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</si>
  <si>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</si>
  <si>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</si>
  <si>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</si>
  <si>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</si>
  <si>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</si>
  <si>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</si>
  <si>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</si>
  <si>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</si>
  <si>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</si>
  <si>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</si>
  <si>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</si>
  <si>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</si>
  <si>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</si>
  <si>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</si>
  <si>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</si>
  <si>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</si>
  <si>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</si>
  <si>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</si>
  <si>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</si>
  <si>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</si>
  <si>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</si>
  <si>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</si>
  <si>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</si>
  <si>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</si>
  <si>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</si>
  <si>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</si>
  <si>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</si>
  <si>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</si>
  <si>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</si>
  <si>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</si>
  <si>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</si>
  <si>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</si>
  <si>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</si>
  <si>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</si>
  <si>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</si>
  <si>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</si>
  <si>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</si>
  <si>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</si>
  <si>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</si>
  <si>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</si>
  <si>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</si>
  <si>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</si>
  <si>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</si>
  <si>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</si>
  <si>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</si>
  <si>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</si>
  <si>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</si>
  <si>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</si>
  <si>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</si>
  <si>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</si>
  <si>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</si>
  <si>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</si>
  <si>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</si>
  <si>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</si>
  <si>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</si>
  <si>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</si>
  <si>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</si>
  <si>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</si>
  <si>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</si>
  <si>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</si>
  <si>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</si>
  <si>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</si>
  <si>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</si>
  <si>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</si>
  <si>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</si>
  <si>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</si>
  <si>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</si>
  <si>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</si>
  <si>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</si>
  <si>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</si>
  <si>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</si>
  <si>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</si>
  <si>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</si>
  <si>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</si>
  <si>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</si>
  <si>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</si>
  <si>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</si>
  <si>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</si>
  <si>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</si>
  <si>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</si>
  <si>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</si>
  <si>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</si>
  <si>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</si>
  <si>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</si>
  <si>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</si>
  <si>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</si>
  <si>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</si>
  <si>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</si>
  <si>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</si>
  <si>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</si>
  <si>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</si>
  <si>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</si>
  <si>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</si>
  <si>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</si>
  <si>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</si>
  <si>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</si>
  <si>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</si>
  <si>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</si>
  <si>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</si>
  <si>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</si>
  <si>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</si>
  <si>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</si>
  <si>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</si>
  <si>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</si>
  <si>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</si>
  <si>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</si>
  <si>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</si>
  <si>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</si>
  <si>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</si>
  <si>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</si>
  <si>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</si>
  <si>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</si>
  <si>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</si>
  <si>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</si>
  <si>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</si>
  <si>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</si>
  <si>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</si>
  <si>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</si>
  <si>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</si>
  <si>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</si>
  <si>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</si>
  <si>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</si>
  <si>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</si>
  <si>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</si>
  <si>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</si>
  <si>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</si>
  <si>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</si>
  <si>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</si>
  <si>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</si>
  <si>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</si>
  <si>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</si>
  <si>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</si>
  <si>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</si>
  <si>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</si>
  <si>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</si>
  <si>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</si>
  <si>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</si>
  <si>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</si>
  <si>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</si>
  <si>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</si>
  <si>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</si>
  <si>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</si>
  <si>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</si>
  <si>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</si>
  <si>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</si>
  <si>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</si>
  <si>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</si>
  <si>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</si>
  <si>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</si>
  <si>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</si>
  <si>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</si>
  <si>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</si>
  <si>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</si>
  <si>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</si>
  <si>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</si>
  <si>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</si>
  <si>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</si>
  <si>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</si>
  <si>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</si>
  <si>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</si>
  <si>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</si>
  <si>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</si>
  <si>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</si>
  <si>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</si>
  <si>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</si>
  <si>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</si>
  <si>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</si>
  <si>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</si>
  <si>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</si>
  <si>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</si>
  <si>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</si>
  <si>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</si>
  <si>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</si>
  <si>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</si>
  <si>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</si>
  <si>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</si>
  <si>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</si>
  <si>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</si>
  <si>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</si>
  <si>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</si>
  <si>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</si>
  <si>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</si>
  <si>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</si>
  <si>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</si>
  <si>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</si>
  <si>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</si>
  <si>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</si>
  <si>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</si>
  <si>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</si>
  <si>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</si>
  <si>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</si>
  <si>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</si>
  <si>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</si>
  <si>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</si>
  <si>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</si>
  <si>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</si>
  <si>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</si>
  <si>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</si>
  <si>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</si>
  <si>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</si>
  <si>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</si>
  <si>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</si>
  <si>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</si>
  <si>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</si>
  <si>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</si>
  <si>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</si>
  <si>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</si>
  <si>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</si>
  <si>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</si>
  <si>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</si>
  <si>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</si>
  <si>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</si>
  <si>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</si>
  <si>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</si>
  <si>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</si>
  <si>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</si>
  <si>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</si>
  <si>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</si>
  <si>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</si>
  <si>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</si>
  <si>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</si>
  <si>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</si>
  <si>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</si>
  <si>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</si>
  <si>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</si>
  <si>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</si>
  <si>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</si>
  <si>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</si>
  <si>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</si>
  <si>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</si>
  <si>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</si>
  <si>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</si>
  <si>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</si>
  <si>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</si>
  <si>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</si>
  <si>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</si>
  <si>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</si>
  <si>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</si>
  <si>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</si>
  <si>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</si>
  <si>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</si>
  <si>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</si>
  <si>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</si>
  <si>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</si>
  <si>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</si>
  <si>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</si>
  <si>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</si>
  <si>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</si>
  <si>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</si>
  <si>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</si>
  <si>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</si>
  <si>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</si>
  <si>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</si>
  <si>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</si>
  <si>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</si>
  <si>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</si>
  <si>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</si>
  <si>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</si>
  <si>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</si>
  <si>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</si>
  <si>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</si>
  <si>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</si>
  <si>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</si>
  <si>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</si>
  <si>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</si>
  <si>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</si>
  <si>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</si>
  <si>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</si>
  <si>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</si>
  <si>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</si>
  <si>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</si>
  <si>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</si>
  <si>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</si>
  <si>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</si>
  <si>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</si>
  <si>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</si>
  <si>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</si>
  <si>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</si>
  <si>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</si>
  <si>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</si>
  <si>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</si>
  <si>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</si>
  <si>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</si>
  <si>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</si>
  <si>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</si>
  <si>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</si>
  <si>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</si>
  <si>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</si>
  <si>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</si>
  <si>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</si>
  <si>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</si>
  <si>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</si>
  <si>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</si>
  <si>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</si>
  <si>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</si>
  <si>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</si>
  <si>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</si>
  <si>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</si>
  <si>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</si>
  <si>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</si>
  <si>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</si>
  <si>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</si>
  <si>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</si>
  <si>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</si>
  <si>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</si>
  <si>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</si>
  <si>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</si>
  <si>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</si>
  <si>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</si>
  <si>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</si>
  <si>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</si>
  <si>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</si>
  <si>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</si>
  <si>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</si>
  <si>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</si>
  <si>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</si>
  <si>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</si>
  <si>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</si>
  <si>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</si>
  <si>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</si>
  <si>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</si>
  <si>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</si>
  <si>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</si>
  <si>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</si>
  <si>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</si>
  <si>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</si>
  <si>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</si>
  <si>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</si>
  <si>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</si>
  <si>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</si>
  <si>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</si>
  <si>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</si>
  <si>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</si>
  <si>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</si>
  <si>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</si>
  <si>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</si>
  <si>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</si>
  <si>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</si>
  <si>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</si>
  <si>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</si>
  <si>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</si>
  <si>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</si>
  <si>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</si>
  <si>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</si>
  <si>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</si>
  <si>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</si>
  <si>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</si>
  <si>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</si>
  <si>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</si>
  <si>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</si>
  <si>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</si>
  <si>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</si>
  <si>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</si>
  <si>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</si>
  <si>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</si>
  <si>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</si>
  <si>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</si>
  <si>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</si>
  <si>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</si>
  <si>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</si>
  <si>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</si>
  <si>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</si>
  <si>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</si>
  <si>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</si>
  <si>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</si>
  <si>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</si>
  <si>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</si>
  <si>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</si>
  <si>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</si>
  <si>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</si>
  <si>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</si>
  <si>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</si>
  <si>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</si>
  <si>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</si>
  <si>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</si>
  <si>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</si>
  <si>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</si>
  <si>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</si>
  <si>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</si>
  <si>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</si>
  <si>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</si>
  <si>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</si>
  <si>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</si>
  <si>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</si>
  <si>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</si>
  <si>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</si>
  <si>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</si>
  <si>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</si>
  <si>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</si>
  <si>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</si>
  <si>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</si>
  <si>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</si>
  <si>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</si>
  <si>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</si>
  <si>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</si>
  <si>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</si>
  <si>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</si>
  <si>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</si>
  <si>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</si>
  <si>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</si>
  <si>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</si>
  <si>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</si>
  <si>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</si>
  <si>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</si>
  <si>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</si>
  <si>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</si>
  <si>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</si>
  <si>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</si>
  <si>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</si>
  <si>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</si>
  <si>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</si>
  <si>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</si>
  <si>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</si>
  <si>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</si>
  <si>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</si>
  <si>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</si>
  <si>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</si>
  <si>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</si>
  <si>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</si>
  <si>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</si>
  <si>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</si>
  <si>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</si>
  <si>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</si>
  <si>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</si>
  <si>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</si>
  <si>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</si>
  <si>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</si>
  <si>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</si>
  <si>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</si>
  <si>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</si>
  <si>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</si>
  <si>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</si>
  <si>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</si>
  <si>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</si>
  <si>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</si>
  <si>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</si>
  <si>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</si>
  <si>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</si>
  <si>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</si>
  <si>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</si>
  <si>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</si>
  <si>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</si>
  <si>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</si>
  <si>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</si>
  <si>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</si>
  <si>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</si>
  <si>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</si>
  <si>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</si>
  <si>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</si>
  <si>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</si>
  <si>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</si>
  <si>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</si>
  <si>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</si>
  <si>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</si>
  <si>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</si>
  <si>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</si>
  <si>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</si>
  <si>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</si>
  <si>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</si>
  <si>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</si>
  <si>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</si>
  <si>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</si>
  <si>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</si>
  <si>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</si>
  <si>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</si>
  <si>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</si>
  <si>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</si>
  <si>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</si>
  <si>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</si>
  <si>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</si>
  <si>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</si>
  <si>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</si>
  <si>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</si>
  <si>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</si>
  <si>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</si>
  <si>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</si>
  <si>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</si>
  <si>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</si>
  <si>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</si>
  <si>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</si>
  <si>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</si>
  <si>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</si>
  <si>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</si>
  <si>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</si>
  <si>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</si>
  <si>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</si>
  <si>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</si>
  <si>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</si>
  <si>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</si>
  <si>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</si>
  <si>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</si>
  <si>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</si>
  <si>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</si>
  <si>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</si>
  <si>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</si>
  <si>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</si>
  <si>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</si>
  <si>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</si>
  <si>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</si>
  <si>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</si>
  <si>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</si>
  <si>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</si>
  <si>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</si>
  <si>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</si>
  <si>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</si>
  <si>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</si>
  <si>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</si>
  <si>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</si>
  <si>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</si>
  <si>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</si>
  <si>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</si>
  <si>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</si>
  <si>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</si>
  <si>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</si>
  <si>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</si>
  <si>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</si>
  <si>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</si>
  <si>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</si>
  <si>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</si>
  <si>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</si>
  <si>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</si>
  <si>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</si>
  <si>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</si>
  <si>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</si>
  <si>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</si>
  <si>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</si>
  <si>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</si>
  <si>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</si>
  <si>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</si>
  <si>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</si>
  <si>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</si>
  <si>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</si>
  <si>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</si>
  <si>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</si>
  <si>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</si>
  <si>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</si>
  <si>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</si>
  <si>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</si>
  <si>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</si>
  <si>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</si>
  <si>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</si>
  <si>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</si>
  <si>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</si>
  <si>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</si>
  <si>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</si>
  <si>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</si>
  <si>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</si>
  <si>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</si>
  <si>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</si>
  <si>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</si>
  <si>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</si>
  <si>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</si>
  <si>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</si>
  <si>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</si>
  <si>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</si>
  <si>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</si>
  <si>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</si>
  <si>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</si>
  <si>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</si>
  <si>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</si>
  <si>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</si>
  <si>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</si>
  <si>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</si>
  <si>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</si>
  <si>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</si>
  <si>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</si>
  <si>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</si>
  <si>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</si>
  <si>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</si>
  <si>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</si>
  <si>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</si>
  <si>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</si>
  <si>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</si>
  <si>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</si>
  <si>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</si>
  <si>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</si>
  <si>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</si>
  <si>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</si>
  <si>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</si>
  <si>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</si>
  <si>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</si>
  <si>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</si>
  <si>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</si>
  <si>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</si>
  <si>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</si>
  <si>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</si>
  <si>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</si>
  <si>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</si>
  <si>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</si>
  <si>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</si>
  <si>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</si>
  <si>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</si>
  <si>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</si>
  <si>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</si>
  <si>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</si>
  <si>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</si>
  <si>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</si>
  <si>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</si>
  <si>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</si>
  <si>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</si>
  <si>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</si>
  <si>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</si>
  <si>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</si>
  <si>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</si>
  <si>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</si>
  <si>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</si>
  <si>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</si>
  <si>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</si>
  <si>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</si>
  <si>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</si>
  <si>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</si>
  <si>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</si>
  <si>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</si>
  <si>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</si>
  <si>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</si>
  <si>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</si>
  <si>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</si>
  <si>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</si>
  <si>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</si>
  <si>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</si>
  <si>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</si>
  <si>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</si>
  <si>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</si>
  <si>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</si>
  <si>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</si>
  <si>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</si>
  <si>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</si>
  <si>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</si>
  <si>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</si>
  <si>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</si>
  <si>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</si>
  <si>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</si>
  <si>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</si>
  <si>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</si>
  <si>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</si>
  <si>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</si>
  <si>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</si>
  <si>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</si>
  <si>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</si>
  <si>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</si>
  <si>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</si>
  <si>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</si>
  <si>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</si>
  <si>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</si>
  <si>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</si>
  <si>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</si>
  <si>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</si>
  <si>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</si>
  <si>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</si>
  <si>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</si>
  <si>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</si>
  <si>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</si>
  <si>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</si>
  <si>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</si>
  <si>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</si>
  <si>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</si>
  <si>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</si>
  <si>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</si>
  <si>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</si>
  <si>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</si>
  <si>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</si>
  <si>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</si>
  <si>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</si>
  <si>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</si>
  <si>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</si>
  <si>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</si>
  <si>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</si>
  <si>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</si>
  <si>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</si>
  <si>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</si>
  <si>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</si>
  <si>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</si>
  <si>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</si>
  <si>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</si>
  <si>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</si>
  <si>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</si>
  <si>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</si>
  <si>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</si>
  <si>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</si>
  <si>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</si>
  <si>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</si>
  <si>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</si>
  <si>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</si>
  <si>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</si>
  <si>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</si>
  <si>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</si>
  <si>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</si>
  <si>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</si>
  <si>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</si>
  <si>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</si>
  <si>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</si>
  <si>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</si>
  <si>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</si>
  <si>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</si>
  <si>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</si>
  <si>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</si>
  <si>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</si>
  <si>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</si>
  <si>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</si>
  <si>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</si>
  <si>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</si>
  <si>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</si>
  <si>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</si>
  <si>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</si>
  <si>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</si>
  <si>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</si>
  <si>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</si>
  <si>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</si>
  <si>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</si>
  <si>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</si>
  <si>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</si>
  <si>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</si>
  <si>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</si>
  <si>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</si>
  <si>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</si>
  <si>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</si>
  <si>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</si>
  <si>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</si>
  <si>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</si>
  <si>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</si>
  <si>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</si>
  <si>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</si>
  <si>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</si>
  <si>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</si>
  <si>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</si>
  <si>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</si>
  <si>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</si>
  <si>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</si>
  <si>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</si>
  <si>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</si>
  <si>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</si>
  <si>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</si>
  <si>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</si>
  <si>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</si>
  <si>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</si>
  <si>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</si>
  <si>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</si>
  <si>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</si>
  <si>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</si>
  <si>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</si>
  <si>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</si>
  <si>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</si>
  <si>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</si>
  <si>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</si>
  <si>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</si>
  <si>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</si>
  <si>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</si>
  <si>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</si>
  <si>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</si>
  <si>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</si>
  <si>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</si>
  <si>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</si>
  <si>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</si>
  <si>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</si>
  <si>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</si>
  <si>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</si>
  <si>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</si>
  <si>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</si>
  <si>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</si>
  <si>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</si>
  <si>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</si>
  <si>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</si>
  <si>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</si>
  <si>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</si>
  <si>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</si>
  <si>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</si>
  <si>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</si>
  <si>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</si>
  <si>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</si>
  <si>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</si>
  <si>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</si>
  <si>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</si>
  <si>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</si>
  <si>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</si>
  <si>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</si>
  <si>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</si>
  <si>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</si>
  <si>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</si>
  <si>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</si>
  <si>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</si>
  <si>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</si>
  <si>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</si>
  <si>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</si>
  <si>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</si>
  <si>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</si>
  <si>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</si>
  <si>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</si>
  <si>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</si>
  <si>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</si>
  <si>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</si>
  <si>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</si>
  <si>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</si>
  <si>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</si>
  <si>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</si>
  <si>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</si>
  <si>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</si>
  <si>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</si>
  <si>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</si>
  <si>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</si>
  <si>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</si>
  <si>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</si>
  <si>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</si>
  <si>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</si>
  <si>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</si>
  <si>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</si>
  <si>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</si>
  <si>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</si>
  <si>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</si>
  <si>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</si>
  <si>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</si>
  <si>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</si>
  <si>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</si>
  <si>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</si>
  <si>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</si>
  <si>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</si>
  <si>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</si>
  <si>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</si>
  <si>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</si>
  <si>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</si>
  <si>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</si>
  <si>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</si>
  <si>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</si>
  <si>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</si>
  <si>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</si>
  <si>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</si>
  <si>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</si>
  <si>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</si>
  <si>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</si>
  <si>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</si>
  <si>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</si>
  <si>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</si>
  <si>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</si>
  <si>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</si>
  <si>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</si>
  <si>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</si>
  <si>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</si>
  <si>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</si>
  <si>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</si>
  <si>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</si>
  <si>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</si>
  <si>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</si>
  <si>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</si>
  <si>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</si>
  <si>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</si>
  <si>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</si>
  <si>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</si>
  <si>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</si>
  <si>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</si>
  <si>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</si>
  <si>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</si>
  <si>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</si>
  <si>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</si>
  <si>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</si>
  <si>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</si>
  <si>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</si>
  <si>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</si>
  <si>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</si>
  <si>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</si>
  <si>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</si>
  <si>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</si>
  <si>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</si>
  <si>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</si>
  <si>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</si>
  <si>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</si>
  <si>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</si>
  <si>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</si>
  <si>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</si>
  <si>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</si>
  <si>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</si>
  <si>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</si>
  <si>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</si>
  <si>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</si>
  <si>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</si>
  <si>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</si>
  <si>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</si>
  <si>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</si>
  <si>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</si>
  <si>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</si>
  <si>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</si>
  <si>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</si>
  <si>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</si>
  <si>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</si>
  <si>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</si>
  <si>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</si>
  <si>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</si>
  <si>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</si>
  <si>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</si>
  <si>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</si>
  <si>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</si>
  <si>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</si>
  <si>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</si>
  <si>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</si>
  <si>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</si>
  <si>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</si>
  <si>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</si>
  <si>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</si>
  <si>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</si>
  <si>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</si>
  <si>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</si>
  <si>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</si>
  <si>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</si>
  <si>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</si>
  <si>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</si>
  <si>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</si>
  <si>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</si>
  <si>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</si>
  <si>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</si>
  <si>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</si>
  <si>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</si>
  <si>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</si>
  <si>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</si>
  <si>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</si>
  <si>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</si>
  <si>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</si>
  <si>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</si>
  <si>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</si>
  <si>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</si>
  <si>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</si>
  <si>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</si>
  <si>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</si>
  <si>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</si>
  <si>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</si>
  <si>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</si>
  <si>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</si>
  <si>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</si>
  <si>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</si>
  <si>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</si>
  <si>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</si>
  <si>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</si>
  <si>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</si>
  <si>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</si>
  <si>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</si>
  <si>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</si>
  <si>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</si>
  <si>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</si>
  <si>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</si>
  <si>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</si>
  <si>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</si>
  <si>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</si>
  <si>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</si>
  <si>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</si>
  <si>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</si>
  <si>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</si>
  <si>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</si>
  <si>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</si>
  <si>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</si>
  <si>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</si>
  <si>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</si>
  <si>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</si>
  <si>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</si>
  <si>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</si>
  <si>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</si>
  <si>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</si>
  <si>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</si>
  <si>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</si>
  <si>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</si>
  <si>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</si>
  <si>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</si>
  <si>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</si>
  <si>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</si>
  <si>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</si>
  <si>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</si>
  <si>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</si>
  <si>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</si>
  <si>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</si>
  <si>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</si>
  <si>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</si>
  <si>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</si>
  <si>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</si>
  <si>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</si>
  <si>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</si>
  <si>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</si>
  <si>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</si>
  <si>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</si>
  <si>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</si>
  <si>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</si>
  <si>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</si>
  <si>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</si>
  <si>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</si>
  <si>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</si>
  <si>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</si>
  <si>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</si>
  <si>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</si>
  <si>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</si>
  <si>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</si>
  <si>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</si>
  <si>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</si>
  <si>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</si>
  <si>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</si>
  <si>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</si>
  <si>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</si>
  <si>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</si>
  <si>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</si>
  <si>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</si>
  <si>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</si>
  <si>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</si>
  <si>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</si>
  <si>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</si>
  <si>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</si>
  <si>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</si>
  <si>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</si>
  <si>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</si>
  <si>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</si>
  <si>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</si>
  <si>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</si>
  <si>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</si>
  <si>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</si>
  <si>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</si>
  <si>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</si>
  <si>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</si>
  <si>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</si>
  <si>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</si>
  <si>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</si>
  <si>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</si>
  <si>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</si>
  <si>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</si>
  <si>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</si>
  <si>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</si>
  <si>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</si>
  <si>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</si>
  <si>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</si>
  <si>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</si>
  <si>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</si>
  <si>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</si>
  <si>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</si>
  <si>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</si>
  <si>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</si>
  <si>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</si>
  <si>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</si>
  <si>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</si>
  <si>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</si>
  <si>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</si>
  <si>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</si>
  <si>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</si>
  <si>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</si>
  <si>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</si>
  <si>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</si>
  <si>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</si>
  <si>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</si>
  <si>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</si>
  <si>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</si>
  <si>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</si>
  <si>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</si>
  <si>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</si>
  <si>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</si>
  <si>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</si>
  <si>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</si>
  <si>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</si>
  <si>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</si>
  <si>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</si>
  <si>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</si>
  <si>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</si>
  <si>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</si>
  <si>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</si>
  <si>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</si>
  <si>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</si>
  <si>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</si>
  <si>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</si>
  <si>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</si>
  <si>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</si>
  <si>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</si>
  <si>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</si>
  <si>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</si>
  <si>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</si>
  <si>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</si>
  <si>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</si>
  <si>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</si>
  <si>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</si>
  <si>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</si>
  <si>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</si>
  <si>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</si>
  <si>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</si>
  <si>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</si>
  <si>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</si>
  <si>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</si>
  <si>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</si>
  <si>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</si>
  <si>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</si>
  <si>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</si>
  <si>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</si>
  <si>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</si>
  <si>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</si>
  <si>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</si>
  <si>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</si>
  <si>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</si>
  <si>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</si>
  <si>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</si>
  <si>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</si>
  <si>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</si>
  <si>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</si>
  <si>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</si>
  <si>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</si>
  <si>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</si>
  <si>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</si>
  <si>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</si>
  <si>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</si>
  <si>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</si>
  <si>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</si>
  <si>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</si>
  <si>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</si>
  <si>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</si>
  <si>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</si>
  <si>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</si>
  <si>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</si>
  <si>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</si>
  <si>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</si>
  <si>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</si>
  <si>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</si>
  <si>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</si>
  <si>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</si>
  <si>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</si>
  <si>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</si>
  <si>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</si>
  <si>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</si>
  <si>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</si>
  <si>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</si>
  <si>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</si>
  <si>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</si>
  <si>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</si>
  <si>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</si>
  <si>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</si>
  <si>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</si>
  <si>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</si>
  <si>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</si>
  <si>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</si>
  <si>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</si>
  <si>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</si>
  <si>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</si>
  <si>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</si>
  <si>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</si>
  <si>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</si>
  <si>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</si>
  <si>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</si>
  <si>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</si>
  <si>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</si>
  <si>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</si>
  <si>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</si>
  <si>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</si>
  <si>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</si>
  <si>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</si>
  <si>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</si>
  <si>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</si>
  <si>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</si>
  <si>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</si>
  <si>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</si>
  <si>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</si>
  <si>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</si>
  <si>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</si>
  <si>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</si>
  <si>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</si>
  <si>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</si>
  <si>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</si>
  <si>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</si>
  <si>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</si>
  <si>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</si>
  <si>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</si>
  <si>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</si>
  <si>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</si>
  <si>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</si>
  <si>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</si>
  <si>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</si>
  <si>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</si>
  <si>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</si>
  <si>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</si>
  <si>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</si>
  <si>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</si>
  <si>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</si>
  <si>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</si>
  <si>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</si>
  <si>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</si>
  <si>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</si>
  <si>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</si>
  <si>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</si>
  <si>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</si>
  <si>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</si>
  <si>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</si>
  <si>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</si>
  <si>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</si>
  <si>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</si>
  <si>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</si>
  <si>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</si>
  <si>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</si>
  <si>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</si>
  <si>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</si>
  <si>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</si>
  <si>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</si>
  <si>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</si>
  <si>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</si>
  <si>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</si>
  <si>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</si>
  <si>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</si>
  <si>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</si>
  <si>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</si>
  <si>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</si>
  <si>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</si>
  <si>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</si>
  <si>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</si>
  <si>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</si>
  <si>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</si>
  <si>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</si>
  <si>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</si>
  <si>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</si>
  <si>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</si>
  <si>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</si>
  <si>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</si>
  <si>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</si>
  <si>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</si>
  <si>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</si>
  <si>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</si>
  <si>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</si>
  <si>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</si>
  <si>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</si>
  <si>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</si>
  <si>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</si>
  <si>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</si>
  <si>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</si>
  <si>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</si>
  <si>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</si>
  <si>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</si>
  <si>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</si>
  <si>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</si>
  <si>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</si>
  <si>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</si>
  <si>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</si>
  <si>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</si>
  <si>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</si>
  <si>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</si>
  <si>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</si>
  <si>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</si>
  <si>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</si>
  <si>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</si>
  <si>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</si>
  <si>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</si>
  <si>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</si>
  <si>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</si>
  <si>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</si>
  <si>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</si>
  <si>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</si>
  <si>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</si>
  <si>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</si>
  <si>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</si>
  <si>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</si>
  <si>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</si>
  <si>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</si>
  <si>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</si>
  <si>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</si>
  <si>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</si>
  <si>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</si>
  <si>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</si>
  <si>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</si>
  <si>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</si>
  <si>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</si>
  <si>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</si>
  <si>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</si>
  <si>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</si>
  <si>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</si>
  <si>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</si>
  <si>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</si>
  <si>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</si>
  <si>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</si>
  <si>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</si>
  <si>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</si>
  <si>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</si>
  <si>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</si>
  <si>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</si>
  <si>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</si>
  <si>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</si>
  <si>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</si>
  <si>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</si>
  <si>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</si>
  <si>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</si>
  <si>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</si>
  <si>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</si>
  <si>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</si>
  <si>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</si>
  <si>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</si>
  <si>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</si>
  <si>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</si>
  <si>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</si>
  <si>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</si>
  <si>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</si>
  <si>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</si>
  <si>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</si>
  <si>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</si>
  <si>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</si>
  <si>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</si>
  <si>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</si>
  <si>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</si>
  <si>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</si>
  <si>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</si>
  <si>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</si>
  <si>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</si>
  <si>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</si>
  <si>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</si>
  <si>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</si>
  <si>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</si>
  <si>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</si>
  <si>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</si>
  <si>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</si>
  <si>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</si>
  <si>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</si>
  <si>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</si>
  <si>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</si>
  <si>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</si>
  <si>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</si>
  <si>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</si>
  <si>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</si>
  <si>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</si>
  <si>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</si>
  <si>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</si>
  <si>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</si>
  <si>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</si>
  <si>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</si>
  <si>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</si>
  <si>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</si>
  <si>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</si>
  <si>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</si>
  <si>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</si>
  <si>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</si>
  <si>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</si>
  <si>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</si>
  <si>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</si>
  <si>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</si>
  <si>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</si>
  <si>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</si>
  <si>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</si>
  <si>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</si>
  <si>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</si>
  <si>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</si>
  <si>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</si>
  <si>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</si>
  <si>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</si>
  <si>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</si>
  <si>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</si>
  <si>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</si>
  <si>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</si>
  <si>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</si>
  <si>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</si>
  <si>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</si>
  <si>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</si>
  <si>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</si>
  <si>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</si>
  <si>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</si>
  <si>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</si>
  <si>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</si>
  <si>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</si>
  <si>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</si>
  <si>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</si>
  <si>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</si>
  <si>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</si>
  <si>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</si>
  <si>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</si>
  <si>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</si>
  <si>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</si>
  <si>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</si>
  <si>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</si>
  <si>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</si>
  <si>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</si>
  <si>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</si>
  <si>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</si>
  <si>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</si>
  <si>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</si>
  <si>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</si>
  <si>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</si>
  <si>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</si>
  <si>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</si>
  <si>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</si>
  <si>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</si>
  <si>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</si>
  <si>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</si>
  <si>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</si>
  <si>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</si>
  <si>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</si>
  <si>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</si>
  <si>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</si>
  <si>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</si>
  <si>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</si>
  <si>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</si>
  <si>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</si>
  <si>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</si>
  <si>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</si>
  <si>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</si>
  <si>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</si>
  <si>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</si>
  <si>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</si>
  <si>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</si>
  <si>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</si>
  <si>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</si>
  <si>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</si>
  <si>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</si>
  <si>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</si>
  <si>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</si>
  <si>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</si>
  <si>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</si>
  <si>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</si>
  <si>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</si>
  <si>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</si>
  <si>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</si>
  <si>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</si>
  <si>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</si>
  <si>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</si>
  <si>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</si>
  <si>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</si>
  <si>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</si>
  <si>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</si>
  <si>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</si>
  <si>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</si>
  <si>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</si>
  <si>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</si>
  <si>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</si>
  <si>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</si>
  <si>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</si>
  <si>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</si>
  <si>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</si>
  <si>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</si>
  <si>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</si>
  <si>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</si>
  <si>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</si>
  <si>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</si>
  <si>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</si>
  <si>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</si>
  <si>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</si>
  <si>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</si>
  <si>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</si>
  <si>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</si>
  <si>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</si>
  <si>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</si>
  <si>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</si>
  <si>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</si>
  <si>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</si>
  <si>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</si>
  <si>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</si>
  <si>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</si>
  <si>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</si>
  <si>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</si>
  <si>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</si>
  <si>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</si>
  <si>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</si>
  <si>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</si>
  <si>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</si>
  <si>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</si>
  <si>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</si>
  <si>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</si>
  <si>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</si>
  <si>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</si>
  <si>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</si>
  <si>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</si>
  <si>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</si>
  <si>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</si>
  <si>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</si>
  <si>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</si>
  <si>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</si>
  <si>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</si>
  <si>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</si>
  <si>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</si>
  <si>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</si>
  <si>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</si>
  <si>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</si>
  <si>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</si>
  <si>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</si>
  <si>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</si>
  <si>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</si>
  <si>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</si>
  <si>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</si>
  <si>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</si>
  <si>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</si>
  <si>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</si>
  <si>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</si>
  <si>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</si>
  <si>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</si>
  <si>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</si>
  <si>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</si>
  <si>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</si>
  <si>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</si>
  <si>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</si>
  <si>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</si>
  <si>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</si>
  <si>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</si>
  <si>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</si>
  <si>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</si>
  <si>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</si>
  <si>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</si>
  <si>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</si>
  <si>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</si>
  <si>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</si>
  <si>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</si>
  <si>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</si>
  <si>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</si>
  <si>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</si>
  <si>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</si>
  <si>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</si>
  <si>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</si>
  <si>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</si>
  <si>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</si>
  <si>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</si>
  <si>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</si>
  <si>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</si>
  <si>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</si>
  <si>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</si>
  <si>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</si>
  <si>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</si>
  <si>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</si>
  <si>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</si>
  <si>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</si>
  <si>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</si>
  <si>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</si>
  <si>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</si>
  <si>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</si>
  <si>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</si>
  <si>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</si>
  <si>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</si>
  <si>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</si>
  <si>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</si>
  <si>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</si>
  <si>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</si>
  <si>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</si>
  <si>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</si>
  <si>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</si>
  <si>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</si>
  <si>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</si>
  <si>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</si>
  <si>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</si>
  <si>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</si>
  <si>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</si>
  <si>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</si>
  <si>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</si>
  <si>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</si>
  <si>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</si>
  <si>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</si>
  <si>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</si>
  <si>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</si>
  <si>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</si>
  <si>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</si>
  <si>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</si>
  <si>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</si>
  <si>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</si>
  <si>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</si>
  <si>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</si>
  <si>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</si>
  <si>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</si>
  <si>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</si>
  <si>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</si>
  <si>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</si>
  <si>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</si>
  <si>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</si>
  <si>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</si>
  <si>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</si>
  <si>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</si>
  <si>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</si>
  <si>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</si>
  <si>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</si>
  <si>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</si>
  <si>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</si>
  <si>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</si>
  <si>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</si>
  <si>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</si>
  <si>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</si>
  <si>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</si>
  <si>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</si>
  <si>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</si>
  <si>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</si>
  <si>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</si>
  <si>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</si>
  <si>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</si>
  <si>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</si>
  <si>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</si>
  <si>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</si>
  <si>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</si>
  <si>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</si>
  <si>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</si>
  <si>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</si>
  <si>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</si>
  <si>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</si>
  <si>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</si>
  <si>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</si>
  <si>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</si>
  <si>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</si>
  <si>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</si>
  <si>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</si>
  <si>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</si>
  <si>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</si>
  <si>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</si>
  <si>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</si>
  <si>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</si>
  <si>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</si>
  <si>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</si>
  <si>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</si>
  <si>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</si>
  <si>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</si>
  <si>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</si>
  <si>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</si>
  <si>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</si>
  <si>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</si>
  <si>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</si>
  <si>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</si>
  <si>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</si>
  <si>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</si>
  <si>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</si>
  <si>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</si>
  <si>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</si>
  <si>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</si>
  <si>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</si>
  <si>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</si>
  <si>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</si>
  <si>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</si>
  <si>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</si>
  <si>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</si>
  <si>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</si>
  <si>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</si>
  <si>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</si>
  <si>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</si>
  <si>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</si>
  <si>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</si>
  <si>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</si>
  <si>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</si>
  <si>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</si>
  <si>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</si>
  <si>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</si>
  <si>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</si>
  <si>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</si>
  <si>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</si>
  <si>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</si>
  <si>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</si>
  <si>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</si>
  <si>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</si>
  <si>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</si>
  <si>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</si>
  <si>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</si>
  <si>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</si>
  <si>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</si>
  <si>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</si>
  <si>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</si>
  <si>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</si>
  <si>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</si>
  <si>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</si>
  <si>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</si>
  <si>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</si>
  <si>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</si>
  <si>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</si>
  <si>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</si>
  <si>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</si>
  <si>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</si>
  <si>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</si>
  <si>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</si>
  <si>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</si>
  <si>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</si>
  <si>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</si>
  <si>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</si>
  <si>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</si>
  <si>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</si>
  <si>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</si>
  <si>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</si>
  <si>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</si>
  <si>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</si>
  <si>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</si>
  <si>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</si>
  <si>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</si>
  <si>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</si>
  <si>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</si>
  <si>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</si>
  <si>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</si>
  <si>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</si>
  <si>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</si>
  <si>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</si>
  <si>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</si>
  <si>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</si>
  <si>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</si>
  <si>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</si>
  <si>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</si>
  <si>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</si>
  <si>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</si>
  <si>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</si>
  <si>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</si>
  <si>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</si>
  <si>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</si>
  <si>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</si>
  <si>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</si>
  <si>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</si>
  <si>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</si>
  <si>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</si>
  <si>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</si>
  <si>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</si>
  <si>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</si>
  <si>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</si>
  <si>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</si>
  <si>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</si>
  <si>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</si>
  <si>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</si>
  <si>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</si>
  <si>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</si>
  <si>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</si>
  <si>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</si>
  <si>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</si>
  <si>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</si>
  <si>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</si>
  <si>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</si>
  <si>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</si>
  <si>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</si>
  <si>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</si>
  <si>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</si>
  <si>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</si>
  <si>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</si>
  <si>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</si>
  <si>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</si>
  <si>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</si>
  <si>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</si>
  <si>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</si>
  <si>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</si>
  <si>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</si>
  <si>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</si>
  <si>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</si>
  <si>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</si>
  <si>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</si>
  <si>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</si>
  <si>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</si>
  <si>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</si>
  <si>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</si>
  <si>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</si>
  <si>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</si>
  <si>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</si>
  <si>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</si>
  <si>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</si>
  <si>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</si>
  <si>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</si>
  <si>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</si>
  <si>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</si>
  <si>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</si>
  <si>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</si>
  <si>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</si>
  <si>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</si>
  <si>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</si>
  <si>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</si>
  <si>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</si>
  <si>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</si>
  <si>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</si>
  <si>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</si>
  <si>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</si>
  <si>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</si>
  <si>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</si>
  <si>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</si>
  <si>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</si>
  <si>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</si>
  <si>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</si>
  <si>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</si>
  <si>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</si>
  <si>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</si>
  <si>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</si>
  <si>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</si>
  <si>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</si>
  <si>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</si>
  <si>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</si>
  <si>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</si>
  <si>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</si>
  <si>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</si>
  <si>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</si>
  <si>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</si>
  <si>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</si>
  <si>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</si>
  <si>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</si>
  <si>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</si>
  <si>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</si>
  <si>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</si>
  <si>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</si>
  <si>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</si>
  <si>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</si>
  <si>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</si>
  <si>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</si>
  <si>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</si>
  <si>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</si>
  <si>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</si>
  <si>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</si>
  <si>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</si>
  <si>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</si>
  <si>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</si>
  <si>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</si>
  <si>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</si>
  <si>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</si>
  <si>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</si>
  <si>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</si>
  <si>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</si>
  <si>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</si>
  <si>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</si>
  <si>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</si>
  <si>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</si>
  <si>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</si>
  <si>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</si>
  <si>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</si>
  <si>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</si>
  <si>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</si>
  <si>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</si>
  <si>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</si>
  <si>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</si>
  <si>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</si>
  <si>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</si>
  <si>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</si>
  <si>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</si>
  <si>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</si>
  <si>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</si>
  <si>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</si>
  <si>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</si>
  <si>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</si>
  <si>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</si>
  <si>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</si>
  <si>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</si>
  <si>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</si>
  <si>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</si>
  <si>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</si>
  <si>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</si>
  <si>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</si>
  <si>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</si>
  <si>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</si>
  <si>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</si>
  <si>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</si>
  <si>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</si>
  <si>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</si>
  <si>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</si>
  <si>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</si>
  <si>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</si>
  <si>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</si>
  <si>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</si>
  <si>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</si>
  <si>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</si>
  <si>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</si>
  <si>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</si>
  <si>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</si>
  <si>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</si>
  <si>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</si>
  <si>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</si>
  <si>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</si>
  <si>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</si>
  <si>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</si>
  <si>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</si>
  <si>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</si>
  <si>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</si>
  <si>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</si>
  <si>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</si>
  <si>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</si>
  <si>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</si>
  <si>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</si>
  <si>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</si>
  <si>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</si>
  <si>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</si>
  <si>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</si>
  <si>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</si>
  <si>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</si>
  <si>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</si>
  <si>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</si>
  <si>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</si>
  <si>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</si>
  <si>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</si>
  <si>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</si>
  <si>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</si>
  <si>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</si>
  <si>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</si>
  <si>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</si>
  <si>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</si>
  <si>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</si>
  <si>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</si>
  <si>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</si>
  <si>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</si>
  <si>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</si>
  <si>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</si>
  <si>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</si>
  <si>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</si>
  <si>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</si>
  <si>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</si>
  <si>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</si>
  <si>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</si>
  <si>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</si>
  <si>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</si>
  <si>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</si>
  <si>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</si>
  <si>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</si>
  <si>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</si>
  <si>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</si>
  <si>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</si>
  <si>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</si>
  <si>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</si>
  <si>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</si>
  <si>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</si>
  <si>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</si>
  <si>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</si>
  <si>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</si>
  <si>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</si>
  <si>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</si>
  <si>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</si>
  <si>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</si>
  <si>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</si>
  <si>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</si>
  <si>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</si>
  <si>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</si>
  <si>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</si>
  <si>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</si>
  <si>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</si>
  <si>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</si>
  <si>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</si>
  <si>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</si>
  <si>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</si>
  <si>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</si>
  <si>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</si>
  <si>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</si>
  <si>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</si>
  <si>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</si>
  <si>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</si>
  <si>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</si>
  <si>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</si>
  <si>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</si>
  <si>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</si>
  <si>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</si>
  <si>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</si>
  <si>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</si>
  <si>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</si>
  <si>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</si>
  <si>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</si>
  <si>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</si>
  <si>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</si>
  <si>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</si>
  <si>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</si>
  <si>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</si>
  <si>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</si>
  <si>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</si>
  <si>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</si>
  <si>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</si>
  <si>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</si>
  <si>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</si>
  <si>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</si>
  <si>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</si>
  <si>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</si>
  <si>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</si>
  <si>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</si>
  <si>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</si>
  <si>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</si>
  <si>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</si>
  <si>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</si>
  <si>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</si>
  <si>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</si>
  <si>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</si>
  <si>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</si>
  <si>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</si>
  <si>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</si>
  <si>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</si>
  <si>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</si>
  <si>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</si>
  <si>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</si>
  <si>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</si>
  <si>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</si>
  <si>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</si>
  <si>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</si>
  <si>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</si>
  <si>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</si>
  <si>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</si>
  <si>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</si>
  <si>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</si>
  <si>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</si>
  <si>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</si>
  <si>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</si>
  <si>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</si>
  <si>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</si>
  <si>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</si>
  <si>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</si>
  <si>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</si>
  <si>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</si>
  <si>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</si>
  <si>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</si>
  <si>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</si>
  <si>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</si>
  <si>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</si>
  <si>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</si>
  <si>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</si>
  <si>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</si>
  <si>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</si>
  <si>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</si>
  <si>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</si>
  <si>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</si>
  <si>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</si>
  <si>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</si>
  <si>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</si>
  <si>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</si>
  <si>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</si>
  <si>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</si>
  <si>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</si>
  <si>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</si>
  <si>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</si>
  <si>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</si>
  <si>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</si>
  <si>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</si>
  <si>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</si>
  <si>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</si>
  <si>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</si>
  <si>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</si>
  <si>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</si>
  <si>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</si>
  <si>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</si>
  <si>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</si>
  <si>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</si>
  <si>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</si>
  <si>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</si>
  <si>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</si>
  <si>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</si>
  <si>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</si>
  <si>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</si>
  <si>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</si>
  <si>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</si>
  <si>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</si>
  <si>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</si>
  <si>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</si>
  <si>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</si>
  <si>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</si>
  <si>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</si>
  <si>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</si>
  <si>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</si>
  <si>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</si>
  <si>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</si>
  <si>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</si>
  <si>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</si>
  <si>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</si>
  <si>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</si>
  <si>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</si>
  <si>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</si>
  <si>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</si>
  <si>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</si>
  <si>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</si>
  <si>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</si>
  <si>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</si>
  <si>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</si>
  <si>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</si>
  <si>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</si>
  <si>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</si>
  <si>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</si>
  <si>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</si>
  <si>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</si>
  <si>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</si>
  <si>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</si>
  <si>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</si>
  <si>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</si>
  <si>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</si>
  <si>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</si>
  <si>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</si>
  <si>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</si>
  <si>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</si>
  <si>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</si>
  <si>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</si>
  <si>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</si>
  <si>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</si>
  <si>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</si>
  <si>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</si>
  <si>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</si>
  <si>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</si>
  <si>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</si>
  <si>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</si>
  <si>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</si>
  <si>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</si>
  <si>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</si>
  <si>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</si>
  <si>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</si>
  <si>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</si>
  <si>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</si>
  <si>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</si>
  <si>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</si>
  <si>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</si>
  <si>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</si>
  <si>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</si>
  <si>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</si>
  <si>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</si>
  <si>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</si>
  <si>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</si>
  <si>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</si>
  <si>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</si>
  <si>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</si>
  <si>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</si>
  <si>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</si>
  <si>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</si>
  <si>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</si>
  <si>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</si>
  <si>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</si>
  <si>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</si>
  <si>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</si>
  <si>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</si>
  <si>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</si>
  <si>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</si>
  <si>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</si>
  <si>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</si>
  <si>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</si>
  <si>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</si>
  <si>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</si>
  <si>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</si>
  <si>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</si>
  <si>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</si>
  <si>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</si>
  <si>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</si>
  <si>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</si>
  <si>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</si>
  <si>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</si>
  <si>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</si>
  <si>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</si>
  <si>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</si>
  <si>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</si>
  <si>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</si>
  <si>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</si>
  <si>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</si>
  <si>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</si>
  <si>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</si>
  <si>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</si>
  <si>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</si>
  <si>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</si>
  <si>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</si>
  <si>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</si>
  <si>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</si>
  <si>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</si>
  <si>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</si>
  <si>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</si>
  <si>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</si>
  <si>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</si>
  <si>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</si>
  <si>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</si>
  <si>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</si>
  <si>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</si>
  <si>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</si>
  <si>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</si>
  <si>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</si>
  <si>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</si>
  <si>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</si>
  <si>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</si>
  <si>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</si>
  <si>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</si>
  <si>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</si>
  <si>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</si>
  <si>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</si>
  <si>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</si>
  <si>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</si>
  <si>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</si>
  <si>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</si>
  <si>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</si>
  <si>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</si>
  <si>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</si>
  <si>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</si>
  <si>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</si>
  <si>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</si>
  <si>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</si>
  <si>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</si>
  <si>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</si>
  <si>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</si>
  <si>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</si>
  <si>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</si>
  <si>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</si>
  <si>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</si>
  <si>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</si>
  <si>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</si>
  <si>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</si>
  <si>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</si>
  <si>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</si>
  <si>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</si>
  <si>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</si>
  <si>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</si>
  <si>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</si>
  <si>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</si>
  <si>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</si>
  <si>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</si>
  <si>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</si>
  <si>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</si>
  <si>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</si>
  <si>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</si>
  <si>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</si>
  <si>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</si>
  <si>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</si>
  <si>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</si>
  <si>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</si>
  <si>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</si>
  <si>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</si>
  <si>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</si>
  <si>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</si>
  <si>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</si>
  <si>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</si>
  <si>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</si>
  <si>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</si>
  <si>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</si>
  <si>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</si>
  <si>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</si>
  <si>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</si>
  <si>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</si>
  <si>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</si>
  <si>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</si>
  <si>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</si>
  <si>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</si>
  <si>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</si>
  <si>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</si>
  <si>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</si>
  <si>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</si>
  <si>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</si>
  <si>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</si>
  <si>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</si>
  <si>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</si>
  <si>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</si>
  <si>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</si>
  <si>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</si>
  <si>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</si>
  <si>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</si>
  <si>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</si>
  <si>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</si>
  <si>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</si>
  <si>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</si>
  <si>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</si>
  <si>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</si>
  <si>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</si>
  <si>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</si>
  <si>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</si>
  <si>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</si>
  <si>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</si>
  <si>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</si>
  <si>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</si>
  <si>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</si>
  <si>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</si>
  <si>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</si>
  <si>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</si>
  <si>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</si>
  <si>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</si>
  <si>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</si>
  <si>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</si>
  <si>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</si>
  <si>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</si>
  <si>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</si>
  <si>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</si>
  <si>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</si>
  <si>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</si>
  <si>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</si>
  <si>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</si>
  <si>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</si>
  <si>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</si>
  <si>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</si>
  <si>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</si>
  <si>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</si>
  <si>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</si>
  <si>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</si>
  <si>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</si>
  <si>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</si>
  <si>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</si>
  <si>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</si>
  <si>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</si>
  <si>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</si>
  <si>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</si>
  <si>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</si>
  <si>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</si>
  <si>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</si>
  <si>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</si>
  <si>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</si>
  <si>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</si>
  <si>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</si>
  <si>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</si>
  <si>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</si>
  <si>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</si>
  <si>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</si>
  <si>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</si>
  <si>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</si>
  <si>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</si>
  <si>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</si>
  <si>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</si>
  <si>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</si>
  <si>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</si>
  <si>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</si>
  <si>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</si>
  <si>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</si>
  <si>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</si>
  <si>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</si>
  <si>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</si>
  <si>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</si>
  <si>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</si>
  <si>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</si>
  <si>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</si>
  <si>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</si>
  <si>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</si>
  <si>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</si>
  <si>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</si>
  <si>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</si>
  <si>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</si>
  <si>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</si>
  <si>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</si>
  <si>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</si>
  <si>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</si>
  <si>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</si>
  <si>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</si>
  <si>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</si>
  <si>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</si>
  <si>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</si>
  <si>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</si>
  <si>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</si>
  <si>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</si>
  <si>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</si>
  <si>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</si>
  <si>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</si>
  <si>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</si>
  <si>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</si>
  <si>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</si>
  <si>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</si>
  <si>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</si>
  <si>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</si>
  <si>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</si>
  <si>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</si>
  <si>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</si>
  <si>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</si>
  <si>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</si>
  <si>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</si>
  <si>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</si>
  <si>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</si>
  <si>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</si>
  <si>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</si>
  <si>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</si>
  <si>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</si>
  <si>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</si>
  <si>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</si>
  <si>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</si>
  <si>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</si>
  <si>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</si>
  <si>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</si>
  <si>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</si>
  <si>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</si>
  <si>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</si>
  <si>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</si>
  <si>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</si>
  <si>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</si>
  <si>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</si>
  <si>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</si>
  <si>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</si>
  <si>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</si>
  <si>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</si>
  <si>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</si>
  <si>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</si>
  <si>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</si>
  <si>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</si>
  <si>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</si>
  <si>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</si>
  <si>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</si>
  <si>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</si>
  <si>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</si>
  <si>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</si>
  <si>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</si>
  <si>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</si>
  <si>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</si>
  <si>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</si>
  <si>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</si>
  <si>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</si>
  <si>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</si>
  <si>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</si>
  <si>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</si>
  <si>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</si>
  <si>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</si>
  <si>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</si>
  <si>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</si>
  <si>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</si>
  <si>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</si>
  <si>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</si>
  <si>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</si>
  <si>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</si>
  <si>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</si>
  <si>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</si>
  <si>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</si>
  <si>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</si>
  <si>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</si>
  <si>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</si>
  <si>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</si>
  <si>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</si>
  <si>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</si>
  <si>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</si>
  <si>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</si>
  <si>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</si>
  <si>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</si>
  <si>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</si>
  <si>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</si>
  <si>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</si>
  <si>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</si>
  <si>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</si>
  <si>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</si>
  <si>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</si>
  <si>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</si>
  <si>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</si>
  <si>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</si>
  <si>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</si>
  <si>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</si>
  <si>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</si>
  <si>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</si>
  <si>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</si>
  <si>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</si>
  <si>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</si>
  <si>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</si>
  <si>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</si>
  <si>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</si>
  <si>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</si>
  <si>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</si>
  <si>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</si>
  <si>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</si>
  <si>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</si>
  <si>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</si>
  <si>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</si>
  <si>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</si>
  <si>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</si>
  <si>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</si>
  <si>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</si>
  <si>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</si>
  <si>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</si>
  <si>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</si>
  <si>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</si>
  <si>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</si>
  <si>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</si>
  <si>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</si>
  <si>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</si>
  <si>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</si>
  <si>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</si>
  <si>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</si>
  <si>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</si>
  <si>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</si>
  <si>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</si>
  <si>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</si>
  <si>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</si>
  <si>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</si>
  <si>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</si>
  <si>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</si>
  <si>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</si>
  <si>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</si>
  <si>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</si>
  <si>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</si>
  <si>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</si>
  <si>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</si>
  <si>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</si>
  <si>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</si>
  <si>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</si>
  <si>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</si>
  <si>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</si>
  <si>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</si>
  <si>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</si>
  <si>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</si>
  <si>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</si>
  <si>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</si>
  <si>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</si>
  <si>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</si>
  <si>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</si>
  <si>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</si>
  <si>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</si>
  <si>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</si>
  <si>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</si>
  <si>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</si>
  <si>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</si>
  <si>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</si>
  <si>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</si>
  <si>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</si>
  <si>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</si>
  <si>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</si>
  <si>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</si>
  <si>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</si>
  <si>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</si>
  <si>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</si>
  <si>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</si>
  <si>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</si>
  <si>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</si>
  <si>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</si>
  <si>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</si>
  <si>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</si>
  <si>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</si>
  <si>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</si>
  <si>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</si>
  <si>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</si>
  <si>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</si>
  <si>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</si>
  <si>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</si>
  <si>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</si>
  <si>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</si>
  <si>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</si>
  <si>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</si>
  <si>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</si>
  <si>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</si>
  <si>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</si>
  <si>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</si>
  <si>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</si>
  <si>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</si>
  <si>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</si>
  <si>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</si>
  <si>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</si>
  <si>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</si>
  <si>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</si>
  <si>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</si>
  <si>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</si>
  <si>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</si>
  <si>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</si>
  <si>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</si>
  <si>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</si>
  <si>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</si>
  <si>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</si>
  <si>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</si>
  <si>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</si>
  <si>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</si>
  <si>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</si>
  <si>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</si>
  <si>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</si>
  <si>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</si>
  <si>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</si>
  <si>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</si>
  <si>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</si>
  <si>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</si>
  <si>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</si>
  <si>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</si>
  <si>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</si>
  <si>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</si>
  <si>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</si>
  <si>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</si>
  <si>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</si>
  <si>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</si>
  <si>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</si>
  <si>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</si>
  <si>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</si>
  <si>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</si>
  <si>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</si>
  <si>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</si>
  <si>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</si>
  <si>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</si>
  <si>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</si>
  <si>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</si>
  <si>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</si>
  <si>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</si>
  <si>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</si>
  <si>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</si>
  <si>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</si>
  <si>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</si>
  <si>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</si>
  <si>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</si>
  <si>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</si>
  <si>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</si>
  <si>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</si>
  <si>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</si>
  <si>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</si>
  <si>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</si>
  <si>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</si>
  <si>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</si>
  <si>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</si>
  <si>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</si>
  <si>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</si>
  <si>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</si>
  <si>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</si>
  <si>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</si>
  <si>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</si>
  <si>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</si>
  <si>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</si>
  <si>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</si>
  <si>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</si>
  <si>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</si>
  <si>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</si>
  <si>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</si>
  <si>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</si>
  <si>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</si>
  <si>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</si>
  <si>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</si>
  <si>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</si>
  <si>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</si>
  <si>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</si>
  <si>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</si>
  <si>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</si>
  <si>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</si>
  <si>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</si>
  <si>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</si>
  <si>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</si>
  <si>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</si>
  <si>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</si>
  <si>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</si>
  <si>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</si>
  <si>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</si>
  <si>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</si>
  <si>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</si>
  <si>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</si>
  <si>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</si>
  <si>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</si>
  <si>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</si>
  <si>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</si>
  <si>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</si>
  <si>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</si>
  <si>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</si>
  <si>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</si>
  <si>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</si>
  <si>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</si>
  <si>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</si>
  <si>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</si>
  <si>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</si>
  <si>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</si>
  <si>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</si>
  <si>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</si>
  <si>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</si>
  <si>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</si>
  <si>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</si>
  <si>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</si>
  <si>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</si>
  <si>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</si>
  <si>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</si>
  <si>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</si>
  <si>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</si>
  <si>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</si>
  <si>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</si>
  <si>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</si>
  <si>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</si>
  <si>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</si>
  <si>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</si>
  <si>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</si>
  <si>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</si>
  <si>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</si>
  <si>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</si>
  <si>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</si>
  <si>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</si>
  <si>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</si>
  <si>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</si>
  <si>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</si>
  <si>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</si>
  <si>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</si>
  <si>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</si>
  <si>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</si>
  <si>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</si>
  <si>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</si>
  <si>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</si>
  <si>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</si>
  <si>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</si>
  <si>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</si>
  <si>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</si>
  <si>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</si>
  <si>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</si>
  <si>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</si>
  <si>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</si>
  <si>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</si>
  <si>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</si>
  <si>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</si>
  <si>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</si>
  <si>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</si>
  <si>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</si>
  <si>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</si>
  <si>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</si>
  <si>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</si>
  <si>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</si>
  <si>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</si>
  <si>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</si>
  <si>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</si>
  <si>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</si>
  <si>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</si>
  <si>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</si>
  <si>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</si>
  <si>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</si>
  <si>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</si>
  <si>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</si>
  <si>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</si>
  <si>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</si>
  <si>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</si>
  <si>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</si>
  <si>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</si>
  <si>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</si>
  <si>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</si>
  <si>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</si>
  <si>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</si>
  <si>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</si>
  <si>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</si>
  <si>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</si>
  <si>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</si>
  <si>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</si>
  <si>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</si>
  <si>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</si>
  <si>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</si>
  <si>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</si>
  <si>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</si>
  <si>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</si>
  <si>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</si>
  <si>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</si>
  <si>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</si>
  <si>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</si>
  <si>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</si>
  <si>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</si>
  <si>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</si>
  <si>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</si>
  <si>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</si>
  <si>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</si>
  <si>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</si>
  <si>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</si>
  <si>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</si>
  <si>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</si>
  <si>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</si>
  <si>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</si>
  <si>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</si>
  <si>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</si>
  <si>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</si>
  <si>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</si>
  <si>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</si>
  <si>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</si>
  <si>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</si>
  <si>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</si>
  <si>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</si>
  <si>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</si>
  <si>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</si>
  <si>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</si>
  <si>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</si>
  <si>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</si>
  <si>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</si>
  <si>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</si>
  <si>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</si>
  <si>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</si>
  <si>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</si>
  <si>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</si>
  <si>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</si>
  <si>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</si>
  <si>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</si>
  <si>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</si>
  <si>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</si>
  <si>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</si>
  <si>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</si>
  <si>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</si>
  <si>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</si>
  <si>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</si>
  <si>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</si>
  <si>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</si>
  <si>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</si>
  <si>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</si>
  <si>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</si>
  <si>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</si>
  <si>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</si>
  <si>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</si>
  <si>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</si>
  <si>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</si>
  <si>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</si>
  <si>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</si>
  <si>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</si>
  <si>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</si>
  <si>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</si>
  <si>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</si>
  <si>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</si>
  <si>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</si>
  <si>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</si>
  <si>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</si>
  <si>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</si>
  <si>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</si>
  <si>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</si>
  <si>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</si>
  <si>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</si>
  <si>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</si>
  <si>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</si>
  <si>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</si>
  <si>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</si>
  <si>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</si>
  <si>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</si>
  <si>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</si>
  <si>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</si>
  <si>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</si>
  <si>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</si>
  <si>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</si>
  <si>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</si>
  <si>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</si>
  <si>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</si>
  <si>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</si>
  <si>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</si>
  <si>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</si>
  <si>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</si>
  <si>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</si>
  <si>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</si>
  <si>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</si>
  <si>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</si>
  <si>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</si>
  <si>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</si>
  <si>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</si>
  <si>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</si>
  <si>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</si>
  <si>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</si>
  <si>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</si>
  <si>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</si>
  <si>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</si>
  <si>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</si>
  <si>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</si>
  <si>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</si>
  <si>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</si>
  <si>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</si>
  <si>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</si>
  <si>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</si>
  <si>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</si>
  <si>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</si>
  <si>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</si>
  <si>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</si>
  <si>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</si>
  <si>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</si>
  <si>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</si>
  <si>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</si>
  <si>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</si>
  <si>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</si>
  <si>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</si>
  <si>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</si>
  <si>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</si>
  <si>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</si>
  <si>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</si>
  <si>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</si>
  <si>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</si>
  <si>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</si>
  <si>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</si>
  <si>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</si>
  <si>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</si>
  <si>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</si>
  <si>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</si>
  <si>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</si>
  <si>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</si>
  <si>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</si>
  <si>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</si>
  <si>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</si>
  <si>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</si>
  <si>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</si>
  <si>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</si>
  <si>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</si>
  <si>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</si>
  <si>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</si>
  <si>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</si>
  <si>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</si>
  <si>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</si>
  <si>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</si>
  <si>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</si>
  <si>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</si>
  <si>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</si>
  <si>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</si>
  <si>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</si>
  <si>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</si>
  <si>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</si>
  <si>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</si>
  <si>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</si>
  <si>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</si>
  <si>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</si>
  <si>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</si>
  <si>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</si>
  <si>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</si>
  <si>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</si>
  <si>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</si>
  <si>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</si>
  <si>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</si>
  <si>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</si>
  <si>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</si>
  <si>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</si>
  <si>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</si>
  <si>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</si>
  <si>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</si>
  <si>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</si>
  <si>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</si>
  <si>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</si>
  <si>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</si>
  <si>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</si>
  <si>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</si>
  <si>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</si>
  <si>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</si>
  <si>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</si>
  <si>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</si>
  <si>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</si>
  <si>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</si>
  <si>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</si>
  <si>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</si>
  <si>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</si>
  <si>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</si>
  <si>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</si>
  <si>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</si>
  <si>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</si>
  <si>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</si>
  <si>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</si>
  <si>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</si>
  <si>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</si>
  <si>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</si>
  <si>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</si>
  <si>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</si>
  <si>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</si>
  <si>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</si>
  <si>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</si>
  <si>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</si>
  <si>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</si>
  <si>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</si>
  <si>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</si>
  <si>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</si>
  <si>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</si>
  <si>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</si>
  <si>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</si>
  <si>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</si>
  <si>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</si>
  <si>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</si>
  <si>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</si>
  <si>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</si>
  <si>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</si>
  <si>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</si>
  <si>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</si>
  <si>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</si>
  <si>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</si>
  <si>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</si>
  <si>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</si>
  <si>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</si>
  <si>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</si>
  <si>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</si>
  <si>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</si>
  <si>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</si>
  <si>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</si>
  <si>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</si>
  <si>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</si>
  <si>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</si>
  <si>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</si>
  <si>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</si>
  <si>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</si>
  <si>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</si>
  <si>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</si>
  <si>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</si>
  <si>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</si>
  <si>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</si>
  <si>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</si>
  <si>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</si>
  <si>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</si>
  <si>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</si>
  <si>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</si>
  <si>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</si>
  <si>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</si>
  <si>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</si>
  <si>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</si>
  <si>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</si>
  <si>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</si>
  <si>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</si>
  <si>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</si>
  <si>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</si>
  <si>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</si>
  <si>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</si>
  <si>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</si>
  <si>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</si>
  <si>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</si>
  <si>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</si>
  <si>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</si>
  <si>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</si>
  <si>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</si>
  <si>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</si>
  <si>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</si>
  <si>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</si>
  <si>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</si>
  <si>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</si>
  <si>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</si>
  <si>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</si>
  <si>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</si>
  <si>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</si>
  <si>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</si>
  <si>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</si>
  <si>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</si>
  <si>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</si>
  <si>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</si>
  <si>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</si>
  <si>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</si>
  <si>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</si>
  <si>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</si>
  <si>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</si>
  <si>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</si>
  <si>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</si>
  <si>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</si>
  <si>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</si>
  <si>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</si>
  <si>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</si>
  <si>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</si>
  <si>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</si>
  <si>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</si>
  <si>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</si>
  <si>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</si>
  <si>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</si>
  <si>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</si>
  <si>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</si>
  <si>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</si>
  <si>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</si>
  <si>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</si>
  <si>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</si>
  <si>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</si>
  <si>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</si>
  <si>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</si>
  <si>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</si>
  <si>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</si>
  <si>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</si>
  <si>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</si>
  <si>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</si>
  <si>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</si>
  <si>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</si>
  <si>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</si>
  <si>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</si>
  <si>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</si>
  <si>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</si>
  <si>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</si>
  <si>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</si>
  <si>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</si>
  <si>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</si>
  <si>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</si>
  <si>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</si>
  <si>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</si>
  <si>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</si>
  <si>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</si>
  <si>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</si>
  <si>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</si>
  <si>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</si>
  <si>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</si>
  <si>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</si>
  <si>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</si>
  <si>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</si>
  <si>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</si>
  <si>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</si>
  <si>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</si>
  <si>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</si>
  <si>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</si>
  <si>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</si>
  <si>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</si>
  <si>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</si>
  <si>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</si>
  <si>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</si>
  <si>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</si>
  <si>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</si>
  <si>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</si>
  <si>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</si>
  <si>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</si>
  <si>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</si>
  <si>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</si>
  <si>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</si>
  <si>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</si>
  <si>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</si>
  <si>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</si>
  <si>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</si>
  <si>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</si>
  <si>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</si>
  <si>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</si>
  <si>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</si>
  <si>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</si>
  <si>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</si>
  <si>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</si>
  <si>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</si>
  <si>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</si>
  <si>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</si>
  <si>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</si>
  <si>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</si>
  <si>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</si>
  <si>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</si>
  <si>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</si>
  <si>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</si>
  <si>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</si>
  <si>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</si>
  <si>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</si>
  <si>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</si>
  <si>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</si>
  <si>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</si>
  <si>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</si>
  <si>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</si>
  <si>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</si>
  <si>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</si>
  <si>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</si>
  <si>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</si>
  <si>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</si>
  <si>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</si>
  <si>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</si>
  <si>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</si>
  <si>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</si>
  <si>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</si>
  <si>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</si>
  <si>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</si>
  <si>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</si>
  <si>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</si>
  <si>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</si>
  <si>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</si>
  <si>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</si>
  <si>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</si>
  <si>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</si>
  <si>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</si>
  <si>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</si>
  <si>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</si>
  <si>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</si>
  <si>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</si>
  <si>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</si>
  <si>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</si>
  <si>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</si>
  <si>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</si>
  <si>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</si>
  <si>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</si>
  <si>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</si>
  <si>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</si>
  <si>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</si>
  <si>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</si>
  <si>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</si>
  <si>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</si>
  <si>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</si>
  <si>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</si>
  <si>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</si>
  <si>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</si>
  <si>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</si>
  <si>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</si>
  <si>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</si>
  <si>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</si>
  <si>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</si>
  <si>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</si>
  <si>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</si>
  <si>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</si>
  <si>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</si>
  <si>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</si>
  <si>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</si>
  <si>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</si>
  <si>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</si>
  <si>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</si>
  <si>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</si>
  <si>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</si>
  <si>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</si>
  <si>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</si>
  <si>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</si>
  <si>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</si>
  <si>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</si>
  <si>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</si>
  <si>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</si>
  <si>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</si>
  <si>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</si>
  <si>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</si>
  <si>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</si>
  <si>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</si>
  <si>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</si>
  <si>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</si>
  <si>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</si>
  <si>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</si>
  <si>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</si>
  <si>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</si>
  <si>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</si>
  <si>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</si>
  <si>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</si>
  <si>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</si>
  <si>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</si>
  <si>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</si>
  <si>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</si>
  <si>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</si>
  <si>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</si>
  <si>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</si>
  <si>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</si>
  <si>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</si>
  <si>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</si>
  <si>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</si>
  <si>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</si>
  <si>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</si>
  <si>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</si>
  <si>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</si>
  <si>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</si>
  <si>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</si>
  <si>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</si>
  <si>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</si>
  <si>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</si>
  <si>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</si>
  <si>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</si>
  <si>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</si>
  <si>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</si>
  <si>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</si>
  <si>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</si>
  <si>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</si>
  <si>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</si>
  <si>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</si>
  <si>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</si>
  <si>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</si>
  <si>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</si>
  <si>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</si>
  <si>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</si>
  <si>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</si>
  <si>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</si>
  <si>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</si>
  <si>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</si>
  <si>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</si>
  <si>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</si>
  <si>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</si>
  <si>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</si>
  <si>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</si>
  <si>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</si>
  <si>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</si>
  <si>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</si>
  <si>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</si>
  <si>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</si>
  <si>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</si>
  <si>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</si>
  <si>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</si>
  <si>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</si>
  <si>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</si>
  <si>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</si>
  <si>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</si>
  <si>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</si>
  <si>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</si>
  <si>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</si>
  <si>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</si>
  <si>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</si>
  <si>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</si>
  <si>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</si>
  <si>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</si>
  <si>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</si>
  <si>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</si>
  <si>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</si>
  <si>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</si>
  <si>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</si>
  <si>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</si>
  <si>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</si>
  <si>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</si>
  <si>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</si>
  <si>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</si>
  <si>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</si>
  <si>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</si>
  <si>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</si>
  <si>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</si>
  <si>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</si>
  <si>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</si>
  <si>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</si>
  <si>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</si>
  <si>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</si>
  <si>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</si>
  <si>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</si>
  <si>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</si>
  <si>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</si>
  <si>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</si>
  <si>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</si>
  <si>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</si>
  <si>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</si>
  <si>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</si>
  <si>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</si>
  <si>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</si>
  <si>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</si>
  <si>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</si>
  <si>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</si>
  <si>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</si>
  <si>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</si>
  <si>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</si>
  <si>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</si>
  <si>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</si>
  <si>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</si>
  <si>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</si>
  <si>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</si>
  <si>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</si>
  <si>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</si>
  <si>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</si>
  <si>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</si>
  <si>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</si>
  <si>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</si>
  <si>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</si>
  <si>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</si>
  <si>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</si>
  <si>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</si>
  <si>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</si>
  <si>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</si>
  <si>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</si>
  <si>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</si>
  <si>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</si>
  <si>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</si>
  <si>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</si>
  <si>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</si>
  <si>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</si>
  <si>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</si>
  <si>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</si>
  <si>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</si>
  <si>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</si>
  <si>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</si>
  <si>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</si>
  <si>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</si>
  <si>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</si>
  <si>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</si>
  <si>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</si>
  <si>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</si>
  <si>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</si>
  <si>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</si>
  <si>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</si>
  <si>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</si>
  <si>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</si>
  <si>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</si>
  <si>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</si>
  <si>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</si>
  <si>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</si>
  <si>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</si>
  <si>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</si>
  <si>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</si>
  <si>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</si>
  <si>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</si>
  <si>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</si>
  <si>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</si>
  <si>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</si>
  <si>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</si>
  <si>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</si>
  <si>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</si>
  <si>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</si>
  <si>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</si>
  <si>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</si>
  <si>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</si>
  <si>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</si>
  <si>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</si>
  <si>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</si>
  <si>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</si>
  <si>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</si>
  <si>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</si>
  <si>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</si>
  <si>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</si>
  <si>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</si>
  <si>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</si>
  <si>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</si>
  <si>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</si>
  <si>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</si>
  <si>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</si>
  <si>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</si>
  <si>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</si>
  <si>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</si>
  <si>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</si>
  <si>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</si>
  <si>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</si>
  <si>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</si>
  <si>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</si>
  <si>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</si>
  <si>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</si>
  <si>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</si>
  <si>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</si>
  <si>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</si>
  <si>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</si>
  <si>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</si>
  <si>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</si>
  <si>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</si>
  <si>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</si>
  <si>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</si>
  <si>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</si>
  <si>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</si>
  <si>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</si>
  <si>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</si>
  <si>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</si>
  <si>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</si>
  <si>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</si>
  <si>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</si>
  <si>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</si>
  <si>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</si>
  <si>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</si>
  <si>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</si>
  <si>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</si>
  <si>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</si>
  <si>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</si>
  <si>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</si>
  <si>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</si>
  <si>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</si>
  <si>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</si>
  <si>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</si>
  <si>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</si>
  <si>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</si>
  <si>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</si>
  <si>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</si>
  <si>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</si>
  <si>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</si>
  <si>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</si>
  <si>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</si>
  <si>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</si>
  <si>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</si>
  <si>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</si>
  <si>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</si>
  <si>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</si>
  <si>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</si>
  <si>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</si>
  <si>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</si>
  <si>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</si>
  <si>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</si>
  <si>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</si>
  <si>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</si>
  <si>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</si>
  <si>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</si>
  <si>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</si>
  <si>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</si>
  <si>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</si>
  <si>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</si>
  <si>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</si>
  <si>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</si>
  <si>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</si>
  <si>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</si>
  <si>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</si>
  <si>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</si>
  <si>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</si>
  <si>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</si>
  <si>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</si>
  <si>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</si>
  <si>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</si>
  <si>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</si>
  <si>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</si>
  <si>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</si>
  <si>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</si>
  <si>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</si>
  <si>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</si>
  <si>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</si>
  <si>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</si>
  <si>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</si>
  <si>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</si>
  <si>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</si>
  <si>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</si>
  <si>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</si>
  <si>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</si>
  <si>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</si>
  <si>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</si>
  <si>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</si>
  <si>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</si>
  <si>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</si>
  <si>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</si>
  <si>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</si>
  <si>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</si>
  <si>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</si>
  <si>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</si>
  <si>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</si>
  <si>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</si>
  <si>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</si>
  <si>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</si>
  <si>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</si>
  <si>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</si>
  <si>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</si>
  <si>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</si>
  <si>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</si>
  <si>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</si>
  <si>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</si>
  <si>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</si>
  <si>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</si>
  <si>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</si>
  <si>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</si>
  <si>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</si>
  <si>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</si>
  <si>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</si>
  <si>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</si>
  <si>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</si>
  <si>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</si>
  <si>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</si>
  <si>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</si>
  <si>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</si>
  <si>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</si>
  <si>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</si>
  <si>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</si>
  <si>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</si>
  <si>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</si>
  <si>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</si>
  <si>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</si>
  <si>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</si>
  <si>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</si>
  <si>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</si>
  <si>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</si>
  <si>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</si>
  <si>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</si>
  <si>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</si>
  <si>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</si>
  <si>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</si>
  <si>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</si>
  <si>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</si>
  <si>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</si>
  <si>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</si>
  <si>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</si>
  <si>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</si>
  <si>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</si>
  <si>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</si>
  <si>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</si>
  <si>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</si>
  <si>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</si>
  <si>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</si>
  <si>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</si>
  <si>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</si>
  <si>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</si>
  <si>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</si>
  <si>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</si>
  <si>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</si>
  <si>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</si>
  <si>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</si>
  <si>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</si>
  <si>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</si>
  <si>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</si>
  <si>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</si>
  <si>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</si>
  <si>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</si>
  <si>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</si>
  <si>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</si>
  <si>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</si>
  <si>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</si>
  <si>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</si>
  <si>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</si>
  <si>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</si>
  <si>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</si>
  <si>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</si>
  <si>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</si>
  <si>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</si>
  <si>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</si>
  <si>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</si>
  <si>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</si>
  <si>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</si>
  <si>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</si>
  <si>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</si>
  <si>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</si>
  <si>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</si>
  <si>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</si>
  <si>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</si>
  <si>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</si>
  <si>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</si>
  <si>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</si>
  <si>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</si>
  <si>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</si>
  <si>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</si>
  <si>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</si>
  <si>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</si>
  <si>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</si>
  <si>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</si>
  <si>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</si>
  <si>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</si>
  <si>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</si>
  <si>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</si>
  <si>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</si>
  <si>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</si>
  <si>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</si>
  <si>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</si>
  <si>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</si>
  <si>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</si>
  <si>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</si>
  <si>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</si>
  <si>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</si>
  <si>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</si>
  <si>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</si>
  <si>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</si>
  <si>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</si>
  <si>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</si>
  <si>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</si>
  <si>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</si>
  <si>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</si>
  <si>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</si>
  <si>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</si>
  <si>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</si>
  <si>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</si>
  <si>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</si>
  <si>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</si>
  <si>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</si>
  <si>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</si>
  <si>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</si>
  <si>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</si>
  <si>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</si>
  <si>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</si>
  <si>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</si>
  <si>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</si>
  <si>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</si>
  <si>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</si>
  <si>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</si>
  <si>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</si>
  <si>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</si>
  <si>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</si>
  <si>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</si>
  <si>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</si>
  <si>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</si>
  <si>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</si>
  <si>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</si>
  <si>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</si>
  <si>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</si>
  <si>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</si>
  <si>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</si>
  <si>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</si>
  <si>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</si>
  <si>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</si>
  <si>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</si>
  <si>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</si>
  <si>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</si>
  <si>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</si>
  <si>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</si>
  <si>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</si>
  <si>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</si>
  <si>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</si>
  <si>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</si>
  <si>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</si>
  <si>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</si>
  <si>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</si>
  <si>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</si>
  <si>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</si>
  <si>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</si>
  <si>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</si>
  <si>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</si>
  <si>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</si>
  <si>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</si>
  <si>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</si>
  <si>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</si>
  <si>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</si>
  <si>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</si>
  <si>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</si>
  <si>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</si>
  <si>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</si>
  <si>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</si>
  <si>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</si>
  <si>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</si>
  <si>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</si>
  <si>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</si>
  <si>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</si>
  <si>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</si>
  <si>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</si>
  <si>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</si>
  <si>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</si>
  <si>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</si>
  <si>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</si>
  <si>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</si>
  <si>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</si>
  <si>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</si>
  <si>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</si>
  <si>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</si>
  <si>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</si>
  <si>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</si>
  <si>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</si>
  <si>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</si>
  <si>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</si>
  <si>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</si>
  <si>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</si>
  <si>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</si>
  <si>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</si>
  <si>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</si>
  <si>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</si>
  <si>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</si>
  <si>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</si>
  <si>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</si>
  <si>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</si>
  <si>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</si>
  <si>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</si>
  <si>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</si>
  <si>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</si>
  <si>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</si>
  <si>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</si>
  <si>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</si>
  <si>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</si>
  <si>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</si>
  <si>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</si>
  <si>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</si>
  <si>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</si>
  <si>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</si>
  <si>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</si>
  <si>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</si>
  <si>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</si>
  <si>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</si>
  <si>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</si>
  <si>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</si>
  <si>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</si>
  <si>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</si>
  <si>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</si>
  <si>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</si>
  <si>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</si>
  <si>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</si>
  <si>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</si>
  <si>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</si>
  <si>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</si>
  <si>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</si>
  <si>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</si>
  <si>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</si>
  <si>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</si>
  <si>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</si>
  <si>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</si>
  <si>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</si>
  <si>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</si>
  <si>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</si>
  <si>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</si>
  <si>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</si>
  <si>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</si>
  <si>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</si>
  <si>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</si>
  <si>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</si>
  <si>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</si>
  <si>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</si>
  <si>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</si>
  <si>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</si>
  <si>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</si>
  <si>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</si>
  <si>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</si>
  <si>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</si>
  <si>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</si>
  <si>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</si>
  <si>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</si>
  <si>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</si>
  <si>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</si>
  <si>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</si>
  <si>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</si>
  <si>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</si>
  <si>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</si>
  <si>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</si>
  <si>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</si>
  <si>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</si>
  <si>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</si>
  <si>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</si>
  <si>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</si>
  <si>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</si>
  <si>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</si>
  <si>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</si>
  <si>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</si>
  <si>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</si>
  <si>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</si>
  <si>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</si>
  <si>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</si>
  <si>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</si>
  <si>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</si>
  <si>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</si>
  <si>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</si>
  <si>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</si>
  <si>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</si>
  <si>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</si>
  <si>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</si>
  <si>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</si>
  <si>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</si>
  <si>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</si>
  <si>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</si>
  <si>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</si>
  <si>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</si>
  <si>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</si>
  <si>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</si>
  <si>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</si>
  <si>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</si>
  <si>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</si>
  <si>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</si>
  <si>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</si>
  <si>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</si>
  <si>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</si>
  <si>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</si>
  <si>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</si>
  <si>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</si>
  <si>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</si>
  <si>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</si>
  <si>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</si>
  <si>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</si>
  <si>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</si>
  <si>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</si>
  <si>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</si>
  <si>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</si>
  <si>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</si>
  <si>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</si>
  <si>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</si>
  <si>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</si>
  <si>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</si>
  <si>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</si>
  <si>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</si>
  <si>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</si>
  <si>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</si>
  <si>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</si>
  <si>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</si>
  <si>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</si>
  <si>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</si>
  <si>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</si>
  <si>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</si>
  <si>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</si>
  <si>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</si>
  <si>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</si>
  <si>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</si>
  <si>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</si>
  <si>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</si>
  <si>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</si>
  <si>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</si>
  <si>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</si>
  <si>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</si>
  <si>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</si>
  <si>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</si>
  <si>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</si>
  <si>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</si>
  <si>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</si>
  <si>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</si>
  <si>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</si>
  <si>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</si>
  <si>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</si>
  <si>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</si>
  <si>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</si>
  <si>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</si>
  <si>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</si>
  <si>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</si>
  <si>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</si>
  <si>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</si>
  <si>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</si>
  <si>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</si>
  <si>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</si>
  <si>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</si>
  <si>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</si>
  <si>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</si>
  <si>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</si>
  <si>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</si>
  <si>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</si>
  <si>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</si>
  <si>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</si>
  <si>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</si>
  <si>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</si>
  <si>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</si>
  <si>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</si>
  <si>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</si>
  <si>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</si>
  <si>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</si>
  <si>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</si>
  <si>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</si>
  <si>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</si>
  <si>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</si>
  <si>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</si>
  <si>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</si>
  <si>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</si>
  <si>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</si>
  <si>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</si>
  <si>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</si>
  <si>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</si>
  <si>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</si>
  <si>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</si>
  <si>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</si>
  <si>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</si>
  <si>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</si>
  <si>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</si>
  <si>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</si>
  <si>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</si>
  <si>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</si>
  <si>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</si>
  <si>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</si>
  <si>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</si>
  <si>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</si>
  <si>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</si>
  <si>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</si>
  <si>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</si>
  <si>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</si>
  <si>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</si>
  <si>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</si>
  <si>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</si>
  <si>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</si>
  <si>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</si>
  <si>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</si>
  <si>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</si>
  <si>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</si>
  <si>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</si>
  <si>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</si>
  <si>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</si>
  <si>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</si>
  <si>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</si>
  <si>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</si>
  <si>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</si>
  <si>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</si>
  <si>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</si>
  <si>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</si>
  <si>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</si>
  <si>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</si>
  <si>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</si>
  <si>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</si>
  <si>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</si>
  <si>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</si>
  <si>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</si>
  <si>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</si>
  <si>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</si>
  <si>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</si>
  <si>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</si>
  <si>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</si>
  <si>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</si>
  <si>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</si>
  <si>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</si>
  <si>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</si>
  <si>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</si>
  <si>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</si>
  <si>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</si>
  <si>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</si>
  <si>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</si>
  <si>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</si>
  <si>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</si>
  <si>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</si>
  <si>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</si>
  <si>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</si>
  <si>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</si>
  <si>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</si>
  <si>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</si>
  <si>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</si>
  <si>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</si>
  <si>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</si>
  <si>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</si>
  <si>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</si>
  <si>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</si>
  <si>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</si>
  <si>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</si>
  <si>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</si>
  <si>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</si>
  <si>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</si>
  <si>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</si>
  <si>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</si>
  <si>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</si>
  <si>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</si>
  <si>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</si>
  <si>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</si>
  <si>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</si>
  <si>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</si>
  <si>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</si>
  <si>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</si>
  <si>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</si>
  <si>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</si>
  <si>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</si>
  <si>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</si>
  <si>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</si>
  <si>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</si>
  <si>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</si>
  <si>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</si>
  <si>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</si>
  <si>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</si>
  <si>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</si>
  <si>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</si>
  <si>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</si>
  <si>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</si>
  <si>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</si>
  <si>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</si>
  <si>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</si>
  <si>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</si>
  <si>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</si>
  <si>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</si>
  <si>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</si>
  <si>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</si>
  <si>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</si>
  <si>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</si>
  <si>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</si>
  <si>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</si>
  <si>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</si>
  <si>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</si>
  <si>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</si>
  <si>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</si>
  <si>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</si>
  <si>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</si>
  <si>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</si>
  <si>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</si>
  <si>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</si>
  <si>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</si>
  <si>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</si>
  <si>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</si>
  <si>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</si>
  <si>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</si>
  <si>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</si>
  <si>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</si>
  <si>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</si>
  <si>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</si>
  <si>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</si>
  <si>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</si>
  <si>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</si>
  <si>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</si>
  <si>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</si>
  <si>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</si>
  <si>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</si>
  <si>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</si>
  <si>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</si>
  <si>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</si>
  <si>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</si>
  <si>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</si>
  <si>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</si>
  <si>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</si>
  <si>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</si>
  <si>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</si>
  <si>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</si>
  <si>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</si>
  <si>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</si>
  <si>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</si>
  <si>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</si>
  <si>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</si>
  <si>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</si>
  <si>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</si>
  <si>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</si>
  <si>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</si>
  <si>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</si>
  <si>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</si>
  <si>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</si>
  <si>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</si>
  <si>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</si>
  <si>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</si>
  <si>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</si>
  <si>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</si>
  <si>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</si>
  <si>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</si>
  <si>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</si>
  <si>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</si>
  <si>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</si>
  <si>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</si>
  <si>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</si>
  <si>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</si>
  <si>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</si>
  <si>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</si>
  <si>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</si>
  <si>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</si>
  <si>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</si>
  <si>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</si>
  <si>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</si>
  <si>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</si>
  <si>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</si>
  <si>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</si>
  <si>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</si>
  <si>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</si>
  <si>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</si>
  <si>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</si>
  <si>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</si>
  <si>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</si>
  <si>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</si>
  <si>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</si>
  <si>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</si>
  <si>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</si>
  <si>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</si>
  <si>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</si>
  <si>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</si>
  <si>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</si>
  <si>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</si>
  <si>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</si>
  <si>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</si>
  <si>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</si>
  <si>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</si>
  <si>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</si>
  <si>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</si>
  <si>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</si>
  <si>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</si>
  <si>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</si>
  <si>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</si>
  <si>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</si>
  <si>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</si>
  <si>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</si>
  <si>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</si>
  <si>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</si>
  <si>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</si>
  <si>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</si>
  <si>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</si>
  <si>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</si>
  <si>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</si>
  <si>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</si>
  <si>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</si>
  <si>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</si>
  <si>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</si>
  <si>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</si>
  <si>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</si>
  <si>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</si>
  <si>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</si>
  <si>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</si>
  <si>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</si>
  <si>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</si>
  <si>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</si>
  <si>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</si>
  <si>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</si>
  <si>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</si>
  <si>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</si>
  <si>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</si>
  <si>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</si>
  <si>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</si>
  <si>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</si>
  <si>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</si>
  <si>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</si>
  <si>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</si>
  <si>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</si>
  <si>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</si>
  <si>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</si>
  <si>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</si>
  <si>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</si>
  <si>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</si>
  <si>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</si>
  <si>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</si>
  <si>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</si>
  <si>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</si>
  <si>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</si>
  <si>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</si>
  <si>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</si>
  <si>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</si>
  <si>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</si>
  <si>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</si>
  <si>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</si>
  <si>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</si>
  <si>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</si>
  <si>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</si>
  <si>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</si>
  <si>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</si>
  <si>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</si>
  <si>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</si>
  <si>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</si>
  <si>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</si>
  <si>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</si>
  <si>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</si>
  <si>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</si>
  <si>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</si>
  <si>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</si>
  <si>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</si>
  <si>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</si>
  <si>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</si>
  <si>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</si>
  <si>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</si>
  <si>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</si>
  <si>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</si>
  <si>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</si>
  <si>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</si>
  <si>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</si>
  <si>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</si>
  <si>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</si>
  <si>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</si>
  <si>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</si>
  <si>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</si>
  <si>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</si>
  <si>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</si>
  <si>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</si>
  <si>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</si>
  <si>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</si>
  <si>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</si>
  <si>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</si>
  <si>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</si>
  <si>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</si>
  <si>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</si>
  <si>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</si>
  <si>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</si>
  <si>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</si>
  <si>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</si>
  <si>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</si>
  <si>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</si>
  <si>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</si>
  <si>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</si>
  <si>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</si>
  <si>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</si>
  <si>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</si>
  <si>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</si>
  <si>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</si>
  <si>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</si>
  <si>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</si>
  <si>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</si>
  <si>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</si>
  <si>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</si>
  <si>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</si>
  <si>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</si>
  <si>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</si>
  <si>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</si>
  <si>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</si>
  <si>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</si>
  <si>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</si>
  <si>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</si>
  <si>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</si>
  <si>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</si>
  <si>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</si>
  <si>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</si>
  <si>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</si>
  <si>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</si>
  <si>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</si>
  <si>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</si>
  <si>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</si>
  <si>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</si>
  <si>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</si>
  <si>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</si>
  <si>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</si>
  <si>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</si>
  <si>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</si>
  <si>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</si>
  <si>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</si>
  <si>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</si>
  <si>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</si>
  <si>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</si>
  <si>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</si>
  <si>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</si>
  <si>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</si>
  <si>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</si>
  <si>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</si>
  <si>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</si>
  <si>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</si>
  <si>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</si>
  <si>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</si>
  <si>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</si>
  <si>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</si>
  <si>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</si>
  <si>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</si>
  <si>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</si>
  <si>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</si>
  <si>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</si>
  <si>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</si>
  <si>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</si>
  <si>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</si>
  <si>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</si>
  <si>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</si>
  <si>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</si>
  <si>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</si>
  <si>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</si>
  <si>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</si>
  <si>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</si>
  <si>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</si>
  <si>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</si>
  <si>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</si>
  <si>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</si>
  <si>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</si>
  <si>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</si>
  <si>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</si>
  <si>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</si>
  <si>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</si>
  <si>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</si>
  <si>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</si>
  <si>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</si>
  <si>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</si>
  <si>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</si>
  <si>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</si>
  <si>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</si>
  <si>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</si>
  <si>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</si>
  <si>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</si>
  <si>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</si>
  <si>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</si>
  <si>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</si>
  <si>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</si>
  <si>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</si>
  <si>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</si>
  <si>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</si>
  <si>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</si>
  <si>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</si>
  <si>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</si>
  <si>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</si>
  <si>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</si>
  <si>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</si>
  <si>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</si>
  <si>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</si>
  <si>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</si>
  <si>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</si>
  <si>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</si>
  <si>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</si>
  <si>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</si>
  <si>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</si>
  <si>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</si>
  <si>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</si>
  <si>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</si>
  <si>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</si>
  <si>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</si>
  <si>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</si>
  <si>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</si>
  <si>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</si>
  <si>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</si>
  <si>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</si>
  <si>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</si>
  <si>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</si>
  <si>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</si>
  <si>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</si>
  <si>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</si>
  <si>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</si>
  <si>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</si>
  <si>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</si>
  <si>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</si>
  <si>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</si>
  <si>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</si>
  <si>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</si>
  <si>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</si>
  <si>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</si>
  <si>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</si>
  <si>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</si>
  <si>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</si>
  <si>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</si>
  <si>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</si>
  <si>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</si>
  <si>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</si>
  <si>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</si>
  <si>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</si>
  <si>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</si>
  <si>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</si>
  <si>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</si>
  <si>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</si>
  <si>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</si>
  <si>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</si>
  <si>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</si>
  <si>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</si>
  <si>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</si>
  <si>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</si>
  <si>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</si>
  <si>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</si>
  <si>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</si>
  <si>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</si>
  <si>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</si>
  <si>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</si>
  <si>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</si>
  <si>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</si>
  <si>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</si>
  <si>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</si>
  <si>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</si>
  <si>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</si>
  <si>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</si>
  <si>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</si>
  <si>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</si>
  <si>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</si>
  <si>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</si>
  <si>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</si>
  <si>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</si>
  <si>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</si>
  <si>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</si>
  <si>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</si>
  <si>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</si>
  <si>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</si>
  <si>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</si>
  <si>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</si>
  <si>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</si>
  <si>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</si>
  <si>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</si>
  <si>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</si>
  <si>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</si>
  <si>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</si>
  <si>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</si>
  <si>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</si>
  <si>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</si>
  <si>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</si>
  <si>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</si>
  <si>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</si>
  <si>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</si>
  <si>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</si>
  <si>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</si>
  <si>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</si>
  <si>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</si>
  <si>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</si>
  <si>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</si>
  <si>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</si>
  <si>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</si>
  <si>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</si>
  <si>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</si>
  <si>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</si>
  <si>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</si>
  <si>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</si>
  <si>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</si>
  <si>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</si>
  <si>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</si>
  <si>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</si>
  <si>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</si>
  <si>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</si>
  <si>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</si>
  <si>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</si>
  <si>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</si>
  <si>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</si>
  <si>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</si>
  <si>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</si>
  <si>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</si>
  <si>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</si>
  <si>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</si>
  <si>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</si>
  <si>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</si>
  <si>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</si>
  <si>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</si>
  <si>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</si>
  <si>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</si>
  <si>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</si>
  <si>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</si>
  <si>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</si>
  <si>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</si>
  <si>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</si>
  <si>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</si>
  <si>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</si>
  <si>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</si>
  <si>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</si>
  <si>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</si>
  <si>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</si>
  <si>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</si>
  <si>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</si>
  <si>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</si>
  <si>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</si>
  <si>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</si>
  <si>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</si>
  <si>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</si>
  <si>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</si>
  <si>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</si>
  <si>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</si>
  <si>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</si>
  <si>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</si>
  <si>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</si>
  <si>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</si>
  <si>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</si>
  <si>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</si>
  <si>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</si>
  <si>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</si>
  <si>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</si>
  <si>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</si>
  <si>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</si>
  <si>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</si>
  <si>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</si>
  <si>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</si>
  <si>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</si>
  <si>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</si>
  <si>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</si>
  <si>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</si>
  <si>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</si>
  <si>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</si>
  <si>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</si>
  <si>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</si>
  <si>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</si>
  <si>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</si>
  <si>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</si>
  <si>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</si>
  <si>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</si>
  <si>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</si>
  <si>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</si>
  <si>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</si>
  <si>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</si>
  <si>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</si>
  <si>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</si>
  <si>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</si>
  <si>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</si>
  <si>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</si>
  <si>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</si>
  <si>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</si>
  <si>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</si>
  <si>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</si>
  <si>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</si>
  <si>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</si>
  <si>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</si>
  <si>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</si>
  <si>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</si>
  <si>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</si>
  <si>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</si>
  <si>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</si>
  <si>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</si>
  <si>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</si>
  <si>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</si>
  <si>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</si>
  <si>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</si>
  <si>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</si>
  <si>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</si>
  <si>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</si>
  <si>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</si>
  <si>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</si>
  <si>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</si>
  <si>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</si>
  <si>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</si>
  <si>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</si>
  <si>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</si>
  <si>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</si>
  <si>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</si>
  <si>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</si>
  <si>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</si>
  <si>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</si>
  <si>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</si>
  <si>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</si>
  <si>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</si>
  <si>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</si>
  <si>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</si>
  <si>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</si>
  <si>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</si>
  <si>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</si>
  <si>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</si>
  <si>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</si>
  <si>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</si>
  <si>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</si>
  <si>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</si>
  <si>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</si>
  <si>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</si>
  <si>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</si>
  <si>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</si>
  <si>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</si>
  <si>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</si>
  <si>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</si>
  <si>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</si>
  <si>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</si>
  <si>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</si>
  <si>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</si>
  <si>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</si>
  <si>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</si>
  <si>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</si>
  <si>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</si>
  <si>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</si>
  <si>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</si>
  <si>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</si>
  <si>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</si>
  <si>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</si>
  <si>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</si>
  <si>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</si>
  <si>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</si>
  <si>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</si>
  <si>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</si>
  <si>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</si>
  <si>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</si>
  <si>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</si>
  <si>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</si>
  <si>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</si>
  <si>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</si>
  <si>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</si>
  <si>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</si>
  <si>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</si>
  <si>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</si>
  <si>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</si>
  <si>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</si>
  <si>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</si>
  <si>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</si>
  <si>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</si>
  <si>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</si>
  <si>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</si>
  <si>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</si>
  <si>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</si>
  <si>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</si>
  <si>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</si>
  <si>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</si>
  <si>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</si>
  <si>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</si>
  <si>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</si>
  <si>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</si>
  <si>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</si>
  <si>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</si>
  <si>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</si>
  <si>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</si>
  <si>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</si>
  <si>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</si>
  <si>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</si>
  <si>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</si>
  <si>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</si>
  <si>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</si>
  <si>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</si>
  <si>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</si>
  <si>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</si>
  <si>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</si>
  <si>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</si>
  <si>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</si>
  <si>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</si>
  <si>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</si>
  <si>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</si>
  <si>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</si>
  <si>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</si>
  <si>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</si>
  <si>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</si>
  <si>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</si>
  <si>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</si>
  <si>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</si>
  <si>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</si>
  <si>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</si>
  <si>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</si>
  <si>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</si>
  <si>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</si>
  <si>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</si>
  <si>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</si>
  <si>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</si>
  <si>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</si>
  <si>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</si>
  <si>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</si>
  <si>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</si>
  <si>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</si>
  <si>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</si>
  <si>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</si>
  <si>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</si>
  <si>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</si>
  <si>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</si>
  <si>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</si>
  <si>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</si>
  <si>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</si>
  <si>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</si>
  <si>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</si>
  <si>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</si>
  <si>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</si>
  <si>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</si>
  <si>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</si>
  <si>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</si>
  <si>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</si>
  <si>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</si>
  <si>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</si>
  <si>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</si>
  <si>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</si>
  <si>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</si>
  <si>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</si>
  <si>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</si>
  <si>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</si>
  <si>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</si>
  <si>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</si>
  <si>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</si>
  <si>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</si>
  <si>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</si>
  <si>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</si>
  <si>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</si>
  <si>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</si>
  <si>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</si>
  <si>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</si>
  <si>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</si>
  <si>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</si>
  <si>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</si>
  <si>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</si>
  <si>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</si>
  <si>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</si>
  <si>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</si>
  <si>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</si>
  <si>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</si>
  <si>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</si>
  <si>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</si>
  <si>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</si>
  <si>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</si>
  <si>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</si>
  <si>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</si>
  <si>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</si>
  <si>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</si>
  <si>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</si>
  <si>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</si>
  <si>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</si>
  <si>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</si>
  <si>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</si>
  <si>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</si>
  <si>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</si>
  <si>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</si>
  <si>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</si>
  <si>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</si>
  <si>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</si>
  <si>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</si>
  <si>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</si>
  <si>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</si>
  <si>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</si>
  <si>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</si>
  <si>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</si>
  <si>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</si>
  <si>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</si>
  <si>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</si>
  <si>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</si>
  <si>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</si>
  <si>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</si>
  <si>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</si>
  <si>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</si>
  <si>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</si>
  <si>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</si>
  <si>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</si>
  <si>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</si>
  <si>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</si>
  <si>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</si>
  <si>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</si>
  <si>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</si>
  <si>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</si>
  <si>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</si>
  <si>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</si>
  <si>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</si>
  <si>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</si>
  <si>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</si>
  <si>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</si>
  <si>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</si>
  <si>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</si>
  <si>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</si>
  <si>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</si>
  <si>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</si>
  <si>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</si>
  <si>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</si>
  <si>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</si>
  <si>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</si>
  <si>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</si>
  <si>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</si>
  <si>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</si>
  <si>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</si>
  <si>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</si>
  <si>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</si>
  <si>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</si>
  <si>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</si>
  <si>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</si>
  <si>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</si>
  <si>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</si>
  <si>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</si>
  <si>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</si>
  <si>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</si>
  <si>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</si>
  <si>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</si>
  <si>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</si>
  <si>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</si>
  <si>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</si>
  <si>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</si>
  <si>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</si>
  <si>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</si>
  <si>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</si>
  <si>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</si>
  <si>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</si>
  <si>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</si>
  <si>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</si>
  <si>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</si>
  <si>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</si>
  <si>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</si>
  <si>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</si>
  <si>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</si>
  <si>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</si>
  <si>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</si>
  <si>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</si>
  <si>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</si>
  <si>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</si>
  <si>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</si>
  <si>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</si>
  <si>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</si>
  <si>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</si>
  <si>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</si>
  <si>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</si>
  <si>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</si>
  <si>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</si>
  <si>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</si>
  <si>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</si>
  <si>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</si>
  <si>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</si>
  <si>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</si>
  <si>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</si>
  <si>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</si>
  <si>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</si>
  <si>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</si>
  <si>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</si>
  <si>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</si>
  <si>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</si>
  <si>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</si>
  <si>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</si>
  <si>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</si>
  <si>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</si>
  <si>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</si>
  <si>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</si>
  <si>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</si>
  <si>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</si>
  <si>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</si>
  <si>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</si>
  <si>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</si>
  <si>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</si>
  <si>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</si>
  <si>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</si>
  <si>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</si>
  <si>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</si>
  <si>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</si>
  <si>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</si>
  <si>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</si>
  <si>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</si>
  <si>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</si>
  <si>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</si>
  <si>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</si>
  <si>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</si>
  <si>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</si>
  <si>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</si>
  <si>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</si>
  <si>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</si>
  <si>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</si>
  <si>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</si>
  <si>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</si>
  <si>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</si>
  <si>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</si>
  <si>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</si>
  <si>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</si>
  <si>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</si>
  <si>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</si>
  <si>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</si>
  <si>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</si>
  <si>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</si>
  <si>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</si>
  <si>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</si>
  <si>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</si>
  <si>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</si>
  <si>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</si>
  <si>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</si>
  <si>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</si>
  <si>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</si>
  <si>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</si>
  <si>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</si>
  <si>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</si>
  <si>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</si>
  <si>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</si>
  <si>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</si>
  <si>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</si>
  <si>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</si>
  <si>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</si>
  <si>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</si>
  <si>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</si>
  <si>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</si>
  <si>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</si>
  <si>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</si>
  <si>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</si>
  <si>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</si>
  <si>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</si>
  <si>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</si>
  <si>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</si>
  <si>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</si>
  <si>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</si>
  <si>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</si>
  <si>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</si>
  <si>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</si>
  <si>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</si>
  <si>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</si>
  <si>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</si>
  <si>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</si>
  <si>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</si>
  <si>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</si>
  <si>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</si>
  <si>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</si>
  <si>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</si>
  <si>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</si>
  <si>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</si>
  <si>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</si>
  <si>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</si>
  <si>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</si>
  <si>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</si>
  <si>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</si>
  <si>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</si>
  <si>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</si>
  <si>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</si>
  <si>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</si>
  <si>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</si>
  <si>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</si>
  <si>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</si>
  <si>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</si>
  <si>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</si>
  <si>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</si>
  <si>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</si>
  <si>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</si>
  <si>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</si>
  <si>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</si>
  <si>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</si>
  <si>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</si>
  <si>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</si>
  <si>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</si>
  <si>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</si>
  <si>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</si>
  <si>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</si>
  <si>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</si>
  <si>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</si>
  <si>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</si>
  <si>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</si>
  <si>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</si>
  <si>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</si>
  <si>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</si>
  <si>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</si>
  <si>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</si>
  <si>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</si>
  <si>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</si>
  <si>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</si>
  <si>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</si>
  <si>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</si>
  <si>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</si>
  <si>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</si>
  <si>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</si>
  <si>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</si>
  <si>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</si>
  <si>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</si>
  <si>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</si>
  <si>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</si>
  <si>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</si>
  <si>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</si>
  <si>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</si>
  <si>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</si>
  <si>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</si>
  <si>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</si>
  <si>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</si>
  <si>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</si>
  <si>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</si>
  <si>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</si>
  <si>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</si>
  <si>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</si>
  <si>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</si>
  <si>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</si>
  <si>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</si>
  <si>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</si>
  <si>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</si>
  <si>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</si>
  <si>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</si>
  <si>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</si>
  <si>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</si>
  <si>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</si>
  <si>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</si>
  <si>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</si>
  <si>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</si>
  <si>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</si>
  <si>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</si>
  <si>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</si>
  <si>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</si>
  <si>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</si>
  <si>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</si>
  <si>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</si>
  <si>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</si>
  <si>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</si>
  <si>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</si>
  <si>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</si>
  <si>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</si>
  <si>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</si>
  <si>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</si>
  <si>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</si>
  <si>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</si>
  <si>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</si>
  <si>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</si>
  <si>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</si>
  <si>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</si>
  <si>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</si>
  <si>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</si>
  <si>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</si>
  <si>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</si>
  <si>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</si>
  <si>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</si>
  <si>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</si>
  <si>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</si>
  <si>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</si>
  <si>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</si>
  <si>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</si>
  <si>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</si>
  <si>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</si>
  <si>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</si>
  <si>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</si>
  <si>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</si>
  <si>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</si>
  <si>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</si>
  <si>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</si>
  <si>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</si>
  <si>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</si>
  <si>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</si>
  <si>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</si>
  <si>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</si>
  <si>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</si>
  <si>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</si>
  <si>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</si>
  <si>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</si>
  <si>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</si>
  <si>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</si>
  <si>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</si>
  <si>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</si>
  <si>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</si>
  <si>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</si>
  <si>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</si>
  <si>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</si>
  <si>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</si>
  <si>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</si>
  <si>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</si>
  <si>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</si>
  <si>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</si>
  <si>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</si>
  <si>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</si>
  <si>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</si>
  <si>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</si>
  <si>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</si>
  <si>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</si>
  <si>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</si>
  <si>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</si>
  <si>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</si>
  <si>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</si>
  <si>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</si>
  <si>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</si>
  <si>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</si>
  <si>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</si>
  <si>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</si>
  <si>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</si>
  <si>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</si>
  <si>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</si>
  <si>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</si>
  <si>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</si>
  <si>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</si>
  <si>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</si>
  <si>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</si>
  <si>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</si>
  <si>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</si>
  <si>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</si>
  <si>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</si>
  <si>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</si>
  <si>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</si>
  <si>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</si>
  <si>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</si>
  <si>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</si>
  <si>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</si>
  <si>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</si>
  <si>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</si>
  <si>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</si>
  <si>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</si>
  <si>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</si>
  <si>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</si>
  <si>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</si>
  <si>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</si>
  <si>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</si>
  <si>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</si>
  <si>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</si>
  <si>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</si>
  <si>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</si>
  <si>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</si>
  <si>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</si>
  <si>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</si>
  <si>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</si>
  <si>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</si>
  <si>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</si>
  <si>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</si>
  <si>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</si>
  <si>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</si>
  <si>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</si>
  <si>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</si>
  <si>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</si>
  <si>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</si>
  <si>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</si>
  <si>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</si>
  <si>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</si>
  <si>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</si>
  <si>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</si>
  <si>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</si>
  <si>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</si>
  <si>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</si>
  <si>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</si>
  <si>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</si>
  <si>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</si>
  <si>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</si>
  <si>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</si>
  <si>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</si>
  <si>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</si>
  <si>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</si>
  <si>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</si>
  <si>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</si>
  <si>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</si>
  <si>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</si>
  <si>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</si>
  <si>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</si>
  <si>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</si>
  <si>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</si>
  <si>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</si>
  <si>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</si>
  <si>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</si>
  <si>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</si>
  <si>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</si>
  <si>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</si>
  <si>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</si>
  <si>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</si>
  <si>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</si>
  <si>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</si>
  <si>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</si>
  <si>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</si>
  <si>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</si>
  <si>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</si>
  <si>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</si>
  <si>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</si>
  <si>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</si>
  <si>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</si>
  <si>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</si>
  <si>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</si>
  <si>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</si>
  <si>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</si>
  <si>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</si>
  <si>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</si>
  <si>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</si>
  <si>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</si>
  <si>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</si>
  <si>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</si>
  <si>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</si>
  <si>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</si>
  <si>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</si>
  <si>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</si>
  <si>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</si>
  <si>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</si>
  <si>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</si>
  <si>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</si>
  <si>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</si>
  <si>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</si>
  <si>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</si>
  <si>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</si>
  <si>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</si>
  <si>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</si>
  <si>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</si>
  <si>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</si>
  <si>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</si>
  <si>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</si>
  <si>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</si>
  <si>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</si>
  <si>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</si>
  <si>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</si>
  <si>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</si>
  <si>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</si>
  <si>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</si>
  <si>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</si>
  <si>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</si>
  <si>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</si>
  <si>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</si>
  <si>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</si>
  <si>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</si>
  <si>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</si>
  <si>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</si>
  <si>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</si>
  <si>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</si>
  <si>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</si>
  <si>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</si>
  <si>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</si>
  <si>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</si>
  <si>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</si>
  <si>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</si>
  <si>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</si>
  <si>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</si>
  <si>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</si>
  <si>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</si>
  <si>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</si>
  <si>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</si>
  <si>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</si>
  <si>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</si>
  <si>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</si>
  <si>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</si>
  <si>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</si>
  <si>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</si>
  <si>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</si>
  <si>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</si>
  <si>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</si>
  <si>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</si>
  <si>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</si>
  <si>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</si>
  <si>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</si>
  <si>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</si>
  <si>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</si>
  <si>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</si>
  <si>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</si>
  <si>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</si>
  <si>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</si>
  <si>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</si>
  <si>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</si>
  <si>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</si>
  <si>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</si>
  <si>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</si>
  <si>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</si>
  <si>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</si>
  <si>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</si>
  <si>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</si>
  <si>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</si>
  <si>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</si>
  <si>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</si>
  <si>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</si>
  <si>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</si>
  <si>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</si>
  <si>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</si>
  <si>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</si>
  <si>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</si>
  <si>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</si>
  <si>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</si>
  <si>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</si>
  <si>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</si>
  <si>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</si>
  <si>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</si>
  <si>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</si>
  <si>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</si>
  <si>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</si>
  <si>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</si>
  <si>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</si>
  <si>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</si>
  <si>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</si>
  <si>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</si>
  <si>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</si>
  <si>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</si>
  <si>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</si>
  <si>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</si>
  <si>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</si>
  <si>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</si>
  <si>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</si>
  <si>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</si>
  <si>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</si>
  <si>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</si>
  <si>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</si>
  <si>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</si>
  <si>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</si>
  <si>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</si>
  <si>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</si>
  <si>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</si>
  <si>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</si>
  <si>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</si>
  <si>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</si>
  <si>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</si>
  <si>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</si>
  <si>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</si>
  <si>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</si>
  <si>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</si>
  <si>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</si>
  <si>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</si>
  <si>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</si>
  <si>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</si>
  <si>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</si>
  <si>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</si>
  <si>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</si>
  <si>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</si>
  <si>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</si>
  <si>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</si>
  <si>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</si>
  <si>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</si>
  <si>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</si>
  <si>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</si>
  <si>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</si>
  <si>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</si>
  <si>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</si>
  <si>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</si>
  <si>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</si>
  <si>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</si>
  <si>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</si>
  <si>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</si>
  <si>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</si>
  <si>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</si>
  <si>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</si>
  <si>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</si>
  <si>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</si>
  <si>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</si>
  <si>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</si>
  <si>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</si>
  <si>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</si>
  <si>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</si>
  <si>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</si>
  <si>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</si>
  <si>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</si>
  <si>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</si>
  <si>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</si>
  <si>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</si>
  <si>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</si>
  <si>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</si>
  <si>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</si>
  <si>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</si>
  <si>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</si>
  <si>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</si>
  <si>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</si>
  <si>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</si>
  <si>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</si>
  <si>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</si>
  <si>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</si>
  <si>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</si>
  <si>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</si>
  <si>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</si>
  <si>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</si>
  <si>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</si>
  <si>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</si>
  <si>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</si>
  <si>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</si>
  <si>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</si>
  <si>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</si>
  <si>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</si>
  <si>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</si>
  <si>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</si>
  <si>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</si>
  <si>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</si>
  <si>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</si>
  <si>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</si>
  <si>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</si>
  <si>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</si>
  <si>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</si>
  <si>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</si>
  <si>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</si>
  <si>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</si>
  <si>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</si>
  <si>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</si>
  <si>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</si>
  <si>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</si>
  <si>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</si>
  <si>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</si>
  <si>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</si>
  <si>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</si>
  <si>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</si>
  <si>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</si>
  <si>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</si>
  <si>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</si>
  <si>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</si>
  <si>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</si>
  <si>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</si>
  <si>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</si>
  <si>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</si>
  <si>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</si>
  <si>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</si>
  <si>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</si>
  <si>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</si>
  <si>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</si>
  <si>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</si>
  <si>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</si>
  <si>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</si>
  <si>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</si>
  <si>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</si>
  <si>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</si>
  <si>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</si>
  <si>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</si>
  <si>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</si>
  <si>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</si>
  <si>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</si>
  <si>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</si>
  <si>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</si>
  <si>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</si>
  <si>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</si>
  <si>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</si>
  <si>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</si>
  <si>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</si>
  <si>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</si>
  <si>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</si>
  <si>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</si>
  <si>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</si>
  <si>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</si>
  <si>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</si>
  <si>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</si>
  <si>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</si>
  <si>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</si>
  <si>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</si>
  <si>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</si>
  <si>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</si>
  <si>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</si>
  <si>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</si>
  <si>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</si>
  <si>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</si>
  <si>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</si>
  <si>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</si>
  <si>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</si>
  <si>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</si>
  <si>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</si>
  <si>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</si>
  <si>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</si>
  <si>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</si>
  <si>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</si>
  <si>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</si>
  <si>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</si>
  <si>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</si>
  <si>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</si>
  <si>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</si>
  <si>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</si>
  <si>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</si>
  <si>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</si>
  <si>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</si>
  <si>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</si>
  <si>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</si>
  <si>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</si>
  <si>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</si>
  <si>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</si>
  <si>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</si>
  <si>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</si>
  <si>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</si>
  <si>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</si>
  <si>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</si>
  <si>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</si>
  <si>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</si>
  <si>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</si>
  <si>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</si>
  <si>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</si>
  <si>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</si>
  <si>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</si>
  <si>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</si>
  <si>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</si>
  <si>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</si>
  <si>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</si>
  <si>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</si>
  <si>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</si>
  <si>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</si>
  <si>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</si>
  <si>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</si>
  <si>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</si>
  <si>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</si>
  <si>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</si>
  <si>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</si>
  <si>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</si>
  <si>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</si>
  <si>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</si>
  <si>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</si>
  <si>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</si>
  <si>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</si>
  <si>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</si>
  <si>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</si>
  <si>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</si>
  <si>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</si>
  <si>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</si>
  <si>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</si>
  <si>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</si>
  <si>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</si>
  <si>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</si>
  <si>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</si>
  <si>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</si>
  <si>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</si>
  <si>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</si>
  <si>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</si>
  <si>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</si>
  <si>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</si>
  <si>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</si>
  <si>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</si>
  <si>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</si>
  <si>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</si>
  <si>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</si>
  <si>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</si>
  <si>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</si>
  <si>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</si>
  <si>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</si>
  <si>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</si>
  <si>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</si>
  <si>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</si>
  <si>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</si>
  <si>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</si>
  <si>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</si>
  <si>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</si>
  <si>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</si>
  <si>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</si>
  <si>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</si>
  <si>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</si>
  <si>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</si>
  <si>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</si>
  <si>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</si>
  <si>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</si>
  <si>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</si>
  <si>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</si>
  <si>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</si>
  <si>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</si>
  <si>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</si>
  <si>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</si>
  <si>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</si>
  <si>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</si>
  <si>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</si>
  <si>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</si>
  <si>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</si>
  <si>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</si>
  <si>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</si>
  <si>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</si>
  <si>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</si>
  <si>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</si>
  <si>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</si>
  <si>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</si>
  <si>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</si>
  <si>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</si>
  <si>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</si>
  <si>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</si>
  <si>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</si>
  <si>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</si>
  <si>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</si>
  <si>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</si>
  <si>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</si>
  <si>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</si>
  <si>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</si>
  <si>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</si>
  <si>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</si>
  <si>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</si>
  <si>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</si>
  <si>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</si>
  <si>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</si>
  <si>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</si>
  <si>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</si>
  <si>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</si>
  <si>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</si>
  <si>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</si>
  <si>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</si>
  <si>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</si>
  <si>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</si>
  <si>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</si>
  <si>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</si>
  <si>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</si>
  <si>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</si>
  <si>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</si>
  <si>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</si>
  <si>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</si>
  <si>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</si>
  <si>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</si>
  <si>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</si>
  <si>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</si>
  <si>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</si>
  <si>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</si>
  <si>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</si>
  <si>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</si>
  <si>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</si>
  <si>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</si>
  <si>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</si>
  <si>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</si>
  <si>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</si>
  <si>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</si>
  <si>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</si>
  <si>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</si>
  <si>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</si>
  <si>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</si>
  <si>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</si>
  <si>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</si>
  <si>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</si>
  <si>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</si>
  <si>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</si>
  <si>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</si>
  <si>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</si>
  <si>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</si>
  <si>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</si>
  <si>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</si>
  <si>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</si>
  <si>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</si>
  <si>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</si>
  <si>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</si>
  <si>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</si>
  <si>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</si>
  <si>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</si>
  <si>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</si>
  <si>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</si>
  <si>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</si>
  <si>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</si>
  <si>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</si>
  <si>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</si>
  <si>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</si>
  <si>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</si>
  <si>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</si>
  <si>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</si>
  <si>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</si>
  <si>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</si>
  <si>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</si>
  <si>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</si>
  <si>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</si>
  <si>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</si>
  <si>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</si>
  <si>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</si>
  <si>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</si>
  <si>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</si>
  <si>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</si>
  <si>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</si>
  <si>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</si>
  <si>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</si>
  <si>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</si>
  <si>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</si>
  <si>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</si>
  <si>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</si>
  <si>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</si>
  <si>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</si>
  <si>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</si>
  <si>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</si>
  <si>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</si>
  <si>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</si>
  <si>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</si>
  <si>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</si>
  <si>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</si>
  <si>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</si>
  <si>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</si>
  <si>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</si>
  <si>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</si>
  <si>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</si>
  <si>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</si>
  <si>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</si>
  <si>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</si>
  <si>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</si>
  <si>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</si>
  <si>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</si>
  <si>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</si>
  <si>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</si>
  <si>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</si>
  <si>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</si>
  <si>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</si>
  <si>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</si>
  <si>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</si>
  <si>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</si>
  <si>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</si>
  <si>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</si>
  <si>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</si>
  <si>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</si>
  <si>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</si>
  <si>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</si>
  <si>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</si>
  <si>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</si>
  <si>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</si>
  <si>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</si>
  <si>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</si>
  <si>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</si>
  <si>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</si>
  <si>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</si>
  <si>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</si>
  <si>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</si>
  <si>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</si>
  <si>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</si>
  <si>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</si>
  <si>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</si>
  <si>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</si>
  <si>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</si>
  <si>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</si>
  <si>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</si>
  <si>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</si>
  <si>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</si>
  <si>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</si>
  <si>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</si>
  <si>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</si>
  <si>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</si>
  <si>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</si>
  <si>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</si>
  <si>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</si>
  <si>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</si>
  <si>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</si>
  <si>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</si>
  <si>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</si>
  <si>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</si>
  <si>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</si>
  <si>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</si>
  <si>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</si>
  <si>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</si>
  <si>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</si>
  <si>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</si>
  <si>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</si>
  <si>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</si>
  <si>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</si>
  <si>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</si>
  <si>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</si>
  <si>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</si>
  <si>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</si>
  <si>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</si>
  <si>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</si>
  <si>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</si>
  <si>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</si>
  <si>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</si>
  <si>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</si>
  <si>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</si>
  <si>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</si>
  <si>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</si>
  <si>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</si>
  <si>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</si>
  <si>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</si>
  <si>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</si>
  <si>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</si>
  <si>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</si>
  <si>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</si>
  <si>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</si>
  <si>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</si>
  <si>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</si>
  <si>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</si>
  <si>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</si>
  <si>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</si>
  <si>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</si>
  <si>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</si>
  <si>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</si>
  <si>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</si>
  <si>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</si>
  <si>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</si>
  <si>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</si>
  <si>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</si>
  <si>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</si>
  <si>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</si>
  <si>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</si>
  <si>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</si>
  <si>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</si>
  <si>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</si>
  <si>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</si>
  <si>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</si>
  <si>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</si>
  <si>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</si>
  <si>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</si>
  <si>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</si>
  <si>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</si>
  <si>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</si>
  <si>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</si>
  <si>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</si>
  <si>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</si>
  <si>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</si>
  <si>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</si>
  <si>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</si>
  <si>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</si>
  <si>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</si>
  <si>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</si>
  <si>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</si>
  <si>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</si>
  <si>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</si>
  <si>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</si>
  <si>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</si>
  <si>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</si>
  <si>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</si>
  <si>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</si>
  <si>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</si>
  <si>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</si>
  <si>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</si>
  <si>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</si>
  <si>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</si>
  <si>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</si>
  <si>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</si>
  <si>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</si>
  <si>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</si>
  <si>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</si>
  <si>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</si>
  <si>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</si>
  <si>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</si>
  <si>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</si>
  <si>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</si>
  <si>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</si>
  <si>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</si>
  <si>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</si>
  <si>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</si>
  <si>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</si>
  <si>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</si>
  <si>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</si>
  <si>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</si>
  <si>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</si>
  <si>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</si>
  <si>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</si>
  <si>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</si>
  <si>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</si>
  <si>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</si>
  <si>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</si>
  <si>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</si>
  <si>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</si>
  <si>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</si>
  <si>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</si>
  <si>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</si>
  <si>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</si>
  <si>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</si>
  <si>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</si>
  <si>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</si>
  <si>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</si>
  <si>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</si>
  <si>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</si>
  <si>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</si>
  <si>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</si>
  <si>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</si>
  <si>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</si>
  <si>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</si>
  <si>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</si>
  <si>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</si>
  <si>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</si>
  <si>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</si>
  <si>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</si>
  <si>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</si>
  <si>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</si>
  <si>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</si>
  <si>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</si>
  <si>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</si>
  <si>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</si>
  <si>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</si>
  <si>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</si>
  <si>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</si>
  <si>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</si>
  <si>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</si>
  <si>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</si>
  <si>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</si>
  <si>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</si>
  <si>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</si>
  <si>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</si>
  <si>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</si>
  <si>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</si>
  <si>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</si>
  <si>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</si>
  <si>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</si>
  <si>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</si>
  <si>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</si>
  <si>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</si>
  <si>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</si>
  <si>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</si>
  <si>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</si>
  <si>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</si>
  <si>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</si>
  <si>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</si>
  <si>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</si>
  <si>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</si>
  <si>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</si>
  <si>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</si>
  <si>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</si>
  <si>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</si>
  <si>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</si>
  <si>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</si>
  <si>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</si>
  <si>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</si>
  <si>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</si>
  <si>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</si>
  <si>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</si>
  <si>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</si>
  <si>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</si>
  <si>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</si>
  <si>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</si>
  <si>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</si>
  <si>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</si>
  <si>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</si>
  <si>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</si>
  <si>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</si>
  <si>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</si>
  <si>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</si>
  <si>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</si>
  <si>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</si>
  <si>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</si>
  <si>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</si>
  <si>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</si>
  <si>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</si>
  <si>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</si>
  <si>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</si>
  <si>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</si>
  <si>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</si>
  <si>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</si>
  <si>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</si>
  <si>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</si>
  <si>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</si>
  <si>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</si>
  <si>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</si>
  <si>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</si>
  <si>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</si>
  <si>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</si>
  <si>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</si>
  <si>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</si>
  <si>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</si>
  <si>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</si>
  <si>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</si>
  <si>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</si>
  <si>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</si>
  <si>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</si>
  <si>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</si>
  <si>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</si>
  <si>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</si>
  <si>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</si>
  <si>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</si>
  <si>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</si>
  <si>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</si>
  <si>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</si>
  <si>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</si>
  <si>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</si>
  <si>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</si>
  <si>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</si>
  <si>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</si>
  <si>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</si>
  <si>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</si>
  <si>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</si>
  <si>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</si>
  <si>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</si>
  <si>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</si>
  <si>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</si>
  <si>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</si>
  <si>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</si>
  <si>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</si>
  <si>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</si>
  <si>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</si>
  <si>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</si>
  <si>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</si>
  <si>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</si>
  <si>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</si>
  <si>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</si>
  <si>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</si>
  <si>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</si>
  <si>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</si>
  <si>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</si>
  <si>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</si>
  <si>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</si>
  <si>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</si>
  <si>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</si>
  <si>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</si>
  <si>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</si>
  <si>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</si>
  <si>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</si>
  <si>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</si>
  <si>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</si>
  <si>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</si>
  <si>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</si>
  <si>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</si>
  <si>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</si>
  <si>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</si>
  <si>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</si>
  <si>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</si>
  <si>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</si>
  <si>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</si>
  <si>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</si>
  <si>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</si>
  <si>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</si>
  <si>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</si>
  <si>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</si>
  <si>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</si>
  <si>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</si>
  <si>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</si>
  <si>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</si>
  <si>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</si>
  <si>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</si>
  <si>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</si>
  <si>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</si>
  <si>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</si>
  <si>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</si>
  <si>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</si>
  <si>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</si>
  <si>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</si>
  <si>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</si>
  <si>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</si>
  <si>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</si>
  <si>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</si>
  <si>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</si>
  <si>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</si>
  <si>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</si>
  <si>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</si>
  <si>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</si>
  <si>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</si>
  <si>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</si>
  <si>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</si>
  <si>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</si>
  <si>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</si>
  <si>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</si>
  <si>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</si>
  <si>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</si>
  <si>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</si>
  <si>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</si>
  <si>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</si>
  <si>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</si>
  <si>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</si>
  <si>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</si>
  <si>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</si>
  <si>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</si>
  <si>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</si>
  <si>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</si>
  <si>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</si>
  <si>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</si>
  <si>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</si>
  <si>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</si>
  <si>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</si>
  <si>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</si>
  <si>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</si>
  <si>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</si>
  <si>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</si>
  <si>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</si>
  <si>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</si>
  <si>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</si>
  <si>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</si>
  <si>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</si>
  <si>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</si>
  <si>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</si>
  <si>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</si>
  <si>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</si>
  <si>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</si>
  <si>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</si>
  <si>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</si>
  <si>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</si>
  <si>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</si>
  <si>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</si>
  <si>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</si>
  <si>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</si>
  <si>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</si>
  <si>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</si>
  <si>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</si>
  <si>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</si>
  <si>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</si>
  <si>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</si>
  <si>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</si>
  <si>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</si>
  <si>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</si>
  <si>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</si>
  <si>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</si>
  <si>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</si>
  <si>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</si>
  <si>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</si>
  <si>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</si>
  <si>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</si>
  <si>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</si>
  <si>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</si>
  <si>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</si>
  <si>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</si>
  <si>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</si>
  <si>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</si>
  <si>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</si>
  <si>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</si>
  <si>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</si>
  <si>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</si>
  <si>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</si>
  <si>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</si>
  <si>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</si>
  <si>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</si>
  <si>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</si>
  <si>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</si>
  <si>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</si>
  <si>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</si>
  <si>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</si>
  <si>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</si>
  <si>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</si>
  <si>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</si>
  <si>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</si>
  <si>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</si>
  <si>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</si>
  <si>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</si>
  <si>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</si>
  <si>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</si>
  <si>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</si>
  <si>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</si>
  <si>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</si>
  <si>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</si>
  <si>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</si>
  <si>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</si>
  <si>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</si>
  <si>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</si>
  <si>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</si>
  <si>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</si>
  <si>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</si>
  <si>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</si>
  <si>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</si>
  <si>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</si>
  <si>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</si>
  <si>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</si>
  <si>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</si>
  <si>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</si>
  <si>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</si>
  <si>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</si>
  <si>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</si>
  <si>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</si>
  <si>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</si>
  <si>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</si>
  <si>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</si>
  <si>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</si>
  <si>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</si>
  <si>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</si>
  <si>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</si>
  <si>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</si>
  <si>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</si>
  <si>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</si>
  <si>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</si>
  <si>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</si>
  <si>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</si>
  <si>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</si>
  <si>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</si>
  <si>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</si>
  <si>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</si>
  <si>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</si>
  <si>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</si>
  <si>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</si>
  <si>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</si>
  <si>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</si>
  <si>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</si>
  <si>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</si>
  <si>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</si>
  <si>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</si>
  <si>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</si>
  <si>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</si>
  <si>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</si>
  <si>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</si>
  <si>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</si>
  <si>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</si>
  <si>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</si>
  <si>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</si>
  <si>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</si>
  <si>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</si>
  <si>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</si>
  <si>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</si>
  <si>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</si>
  <si>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</si>
  <si>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</si>
  <si>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</si>
  <si>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</si>
  <si>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</si>
  <si>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</si>
  <si>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</si>
  <si>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</si>
  <si>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</si>
  <si>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</si>
  <si>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</si>
  <si>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</si>
  <si>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</si>
  <si>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</si>
  <si>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</si>
  <si>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</si>
  <si>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</si>
  <si>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</si>
  <si>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</si>
  <si>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</si>
  <si>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</si>
  <si>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</si>
  <si>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</si>
  <si>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</si>
  <si>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</si>
  <si>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</si>
  <si>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</si>
  <si>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</si>
  <si>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</si>
  <si>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</si>
  <si>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</si>
  <si>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</si>
  <si>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</si>
  <si>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</si>
  <si>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</si>
  <si>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</si>
  <si>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</si>
  <si>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</si>
  <si>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</si>
  <si>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</si>
  <si>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</si>
  <si>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</si>
  <si>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</si>
  <si>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</si>
  <si>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</si>
  <si>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</si>
  <si>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</si>
  <si>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</si>
  <si>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</si>
  <si>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</si>
  <si>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</si>
  <si>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</si>
  <si>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</si>
  <si>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</si>
  <si>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</si>
  <si>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</si>
  <si>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</si>
  <si>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</si>
  <si>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</si>
  <si>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</si>
  <si>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</si>
  <si>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</si>
  <si>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</si>
  <si>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</si>
  <si>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</si>
  <si>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</si>
  <si>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</si>
  <si>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</si>
  <si>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</si>
  <si>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</si>
  <si>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</si>
  <si>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</si>
  <si>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</si>
  <si>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</si>
  <si>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</si>
  <si>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</si>
  <si>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</si>
  <si>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</si>
  <si>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</si>
  <si>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</si>
  <si>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</si>
  <si>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</si>
  <si>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</si>
  <si>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</si>
  <si>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</si>
  <si>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</si>
  <si>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</si>
  <si>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</si>
  <si>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</si>
  <si>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</si>
  <si>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</si>
  <si>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</si>
  <si>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</si>
  <si>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</si>
  <si>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</si>
  <si>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</si>
  <si>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</si>
  <si>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</si>
  <si>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</si>
  <si>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</si>
  <si>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</si>
  <si>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</si>
  <si>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</si>
  <si>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</si>
  <si>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</si>
  <si>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</si>
  <si>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</si>
  <si>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</si>
  <si>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</si>
  <si>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</si>
  <si>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</si>
  <si>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</si>
  <si>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</si>
  <si>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</si>
  <si>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</si>
  <si>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</si>
  <si>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</si>
  <si>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</si>
  <si>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</si>
  <si>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</si>
  <si>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</si>
  <si>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</si>
  <si>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</si>
  <si>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</si>
  <si>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</si>
  <si>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</si>
  <si>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</si>
  <si>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</si>
  <si>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</si>
  <si>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</si>
  <si>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</si>
  <si>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</si>
  <si>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</si>
  <si>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</si>
  <si>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</si>
  <si>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</si>
  <si>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</si>
  <si>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</si>
  <si>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</si>
  <si>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</si>
  <si>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</si>
  <si>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</si>
  <si>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</si>
  <si>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</si>
  <si>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</si>
  <si>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</si>
  <si>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</si>
  <si>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</si>
  <si>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</si>
  <si>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</si>
  <si>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</si>
  <si>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</si>
  <si>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</si>
  <si>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</si>
  <si>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</si>
  <si>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</si>
  <si>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</si>
  <si>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</si>
  <si>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</si>
  <si>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</si>
  <si>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</si>
  <si>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</si>
  <si>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</si>
  <si>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</si>
  <si>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</si>
  <si>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</si>
  <si>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</si>
  <si>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</si>
  <si>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</si>
  <si>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</si>
  <si>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</si>
  <si>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</si>
  <si>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</si>
  <si>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</si>
  <si>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</si>
  <si>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</si>
  <si>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</si>
  <si>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</si>
  <si>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</si>
  <si>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</si>
  <si>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</si>
  <si>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</si>
  <si>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</si>
  <si>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</si>
  <si>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</si>
  <si>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</si>
  <si>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</si>
  <si>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</si>
  <si>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</si>
  <si>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</si>
  <si>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</si>
  <si>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</si>
  <si>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</si>
  <si>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</si>
  <si>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</si>
  <si>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</si>
  <si>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</si>
  <si>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</si>
  <si>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</si>
  <si>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</si>
  <si>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</si>
  <si>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</si>
  <si>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</si>
  <si>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</si>
  <si>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</si>
  <si>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</si>
  <si>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</si>
  <si>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</si>
  <si>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</si>
  <si>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</si>
  <si>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</si>
  <si>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</si>
  <si>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</si>
  <si>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</si>
  <si>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</si>
  <si>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</si>
  <si>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</si>
  <si>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</si>
  <si>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</si>
  <si>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</si>
  <si>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</si>
  <si>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</si>
  <si>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</si>
  <si>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</si>
  <si>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</si>
  <si>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</si>
  <si>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</si>
  <si>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</si>
  <si>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</si>
  <si>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</si>
  <si>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</si>
  <si>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</si>
  <si>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</si>
  <si>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</si>
  <si>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</si>
  <si>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</si>
  <si>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</si>
  <si>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</si>
  <si>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</si>
  <si>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</si>
  <si>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</si>
  <si>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</si>
  <si>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</si>
  <si>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</si>
  <si>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</si>
  <si>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</si>
  <si>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</si>
  <si>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</si>
  <si>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</si>
  <si>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</si>
  <si>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</si>
  <si>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</si>
  <si>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</si>
  <si>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</si>
  <si>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</si>
  <si>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</si>
  <si>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</si>
  <si>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</si>
  <si>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</si>
  <si>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</si>
  <si>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</si>
  <si>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</si>
  <si>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</si>
  <si>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</si>
  <si>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</si>
  <si>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</si>
  <si>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</si>
  <si>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</si>
  <si>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</si>
  <si>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</si>
  <si>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</si>
  <si>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</si>
  <si>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</si>
  <si>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</si>
  <si>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</si>
  <si>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</si>
  <si>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</si>
  <si>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</si>
  <si>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</si>
  <si>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</si>
  <si>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</si>
  <si>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</si>
  <si>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</si>
  <si>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</si>
  <si>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</si>
  <si>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</si>
  <si>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</si>
  <si>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</si>
  <si>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</si>
  <si>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</si>
  <si>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</si>
  <si>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</si>
  <si>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</si>
  <si>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</si>
  <si>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</si>
  <si>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</si>
  <si>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</si>
  <si>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</si>
  <si>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</si>
  <si>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</si>
  <si>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</si>
  <si>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</si>
  <si>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</si>
  <si>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</si>
  <si>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</si>
  <si>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</si>
  <si>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</si>
  <si>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</si>
  <si>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</si>
  <si>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</si>
  <si>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</si>
  <si>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</si>
  <si>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</si>
  <si>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</si>
  <si>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</si>
  <si>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</si>
  <si>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</si>
  <si>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</si>
  <si>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</si>
  <si>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</si>
  <si>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</si>
  <si>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</si>
  <si>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</si>
  <si>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</si>
  <si>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</si>
  <si>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</si>
  <si>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</si>
  <si>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</si>
  <si>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</si>
  <si>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</si>
  <si>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</si>
  <si>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</si>
  <si>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</si>
  <si>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</si>
  <si>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</si>
  <si>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</si>
  <si>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</si>
  <si>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</si>
  <si>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</si>
  <si>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</si>
  <si>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</si>
  <si>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</si>
  <si>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</si>
  <si>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</si>
  <si>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</si>
  <si>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</si>
  <si>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</si>
  <si>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</si>
  <si>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</si>
  <si>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</si>
  <si>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</si>
  <si>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</si>
  <si>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</si>
  <si>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</si>
  <si>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</si>
  <si>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</si>
  <si>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</si>
  <si>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</si>
  <si>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</si>
  <si>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</si>
  <si>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</si>
  <si>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</si>
  <si>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</si>
  <si>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</si>
  <si>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</si>
  <si>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</si>
  <si>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</si>
  <si>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</si>
  <si>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</si>
  <si>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</si>
  <si>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</si>
  <si>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</si>
  <si>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</si>
  <si>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</si>
  <si>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</si>
  <si>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</si>
  <si>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</si>
  <si>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</si>
  <si>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</si>
  <si>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</si>
  <si>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</si>
  <si>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</si>
  <si>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</si>
  <si>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</si>
  <si>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</si>
  <si>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</si>
  <si>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</si>
  <si>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</si>
  <si>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</si>
  <si>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</si>
  <si>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</si>
  <si>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</si>
  <si>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</si>
  <si>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</si>
  <si>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</si>
  <si>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</si>
  <si>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</si>
  <si>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</si>
  <si>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</si>
  <si>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</si>
  <si>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</si>
  <si>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</si>
  <si>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</si>
  <si>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</si>
  <si>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</si>
  <si>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</si>
  <si>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</si>
  <si>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</si>
  <si>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</si>
  <si>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</si>
  <si>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</si>
  <si>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</si>
  <si>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</si>
  <si>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</si>
  <si>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</si>
  <si>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</si>
  <si>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</si>
  <si>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</si>
  <si>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</si>
  <si>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</si>
  <si>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</si>
  <si>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</si>
  <si>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</si>
  <si>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</si>
  <si>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</si>
  <si>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</si>
  <si>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</si>
  <si>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</si>
  <si>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</si>
  <si>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</si>
  <si>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</si>
  <si>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</si>
  <si>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</si>
  <si>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</si>
  <si>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</si>
  <si>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</si>
  <si>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</si>
  <si>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</si>
  <si>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</si>
  <si>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</si>
  <si>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</si>
  <si>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</si>
  <si>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</si>
  <si>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</si>
  <si>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</si>
  <si>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</si>
  <si>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</si>
  <si>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</si>
  <si>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</si>
  <si>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</si>
  <si>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</si>
  <si>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</si>
  <si>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</si>
  <si>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</si>
  <si>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</si>
  <si>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</si>
  <si>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</si>
  <si>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</si>
  <si>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</si>
  <si>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</si>
  <si>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</si>
  <si>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</si>
  <si>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</si>
  <si>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</si>
  <si>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</si>
  <si>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</si>
  <si>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</si>
  <si>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</si>
  <si>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</si>
  <si>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</si>
  <si>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</si>
  <si>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</si>
  <si>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</si>
  <si>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</si>
  <si>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</si>
  <si>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</si>
  <si>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</si>
  <si>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</si>
  <si>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</si>
  <si>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</si>
  <si>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</si>
  <si>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</si>
  <si>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</si>
  <si>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</si>
  <si>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</si>
  <si>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</si>
  <si>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</si>
  <si>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</si>
  <si>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</si>
  <si>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</si>
  <si>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</si>
  <si>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</si>
  <si>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</si>
  <si>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</si>
  <si>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</si>
  <si>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</si>
  <si>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</si>
  <si>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</si>
  <si>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</si>
  <si>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</si>
  <si>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</si>
  <si>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</si>
  <si>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</si>
  <si>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</si>
  <si>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</si>
  <si>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</si>
  <si>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</si>
  <si>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</si>
  <si>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</si>
  <si>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</si>
  <si>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</si>
  <si>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</si>
  <si>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</si>
  <si>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</si>
  <si>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</si>
  <si>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</si>
  <si>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</si>
  <si>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</si>
  <si>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</si>
  <si>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</si>
  <si>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</si>
  <si>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</si>
  <si>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</si>
  <si>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</si>
  <si>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</si>
  <si>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</si>
  <si>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</si>
  <si>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</si>
  <si>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</si>
  <si>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</si>
  <si>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</si>
  <si>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</si>
  <si>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</si>
  <si>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</si>
  <si>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</si>
  <si>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</si>
  <si>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</si>
  <si>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</si>
  <si>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</si>
  <si>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</si>
  <si>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</si>
  <si>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</si>
  <si>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</si>
  <si>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</si>
  <si>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</si>
  <si>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</si>
  <si>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</si>
  <si>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</si>
  <si>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</si>
  <si>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</si>
  <si>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</si>
  <si>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</si>
  <si>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</si>
  <si>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</si>
  <si>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</si>
  <si>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</si>
  <si>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</si>
  <si>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</si>
  <si>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</si>
  <si>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</si>
  <si>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</si>
  <si>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</si>
  <si>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</si>
  <si>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</si>
  <si>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</si>
  <si>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</si>
  <si>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</si>
  <si>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</si>
  <si>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</si>
  <si>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</si>
  <si>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</si>
  <si>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</si>
  <si>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</si>
  <si>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</si>
  <si>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</si>
  <si>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</si>
  <si>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</si>
  <si>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</si>
  <si>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</si>
  <si>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</si>
  <si>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</si>
  <si>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</si>
  <si>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</si>
  <si>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</si>
  <si>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</si>
  <si>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</si>
  <si>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</si>
  <si>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</si>
  <si>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</si>
  <si>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</si>
  <si>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</si>
  <si>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</si>
  <si>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</si>
  <si>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</si>
  <si>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</si>
  <si>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</si>
  <si>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</si>
  <si>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</si>
  <si>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</si>
  <si>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</si>
  <si>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</si>
  <si>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</si>
  <si>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</si>
  <si>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</si>
  <si>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</si>
  <si>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</si>
  <si>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</si>
  <si>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</si>
  <si>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</si>
  <si>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</si>
  <si>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</si>
  <si>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</si>
  <si>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</si>
  <si>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</si>
  <si>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</si>
  <si>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</si>
  <si>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</si>
  <si>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</si>
  <si>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</si>
  <si>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</si>
  <si>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</si>
  <si>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</si>
  <si>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</si>
  <si>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</si>
  <si>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</si>
  <si>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</si>
  <si>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</si>
  <si>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</si>
  <si>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</si>
  <si>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</si>
  <si>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</si>
  <si>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</si>
  <si>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</si>
  <si>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</si>
  <si>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</si>
  <si>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</si>
  <si>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</si>
  <si>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</si>
  <si>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</si>
  <si>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</si>
  <si>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</si>
  <si>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</si>
  <si>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</si>
  <si>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</si>
  <si>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</si>
  <si>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</si>
  <si>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</si>
  <si>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</si>
  <si>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</si>
  <si>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</si>
  <si>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</si>
  <si>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</si>
  <si>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</si>
  <si>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</si>
  <si>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</si>
  <si>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</si>
  <si>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</si>
  <si>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</si>
  <si>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</si>
  <si>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</si>
  <si>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</si>
  <si>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</si>
  <si>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</si>
  <si>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</si>
  <si>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</si>
  <si>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</si>
  <si>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</si>
  <si>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</si>
  <si>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</si>
  <si>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</si>
  <si>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</si>
  <si>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</si>
  <si>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</si>
  <si>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</si>
  <si>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</si>
  <si>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</si>
  <si>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</si>
  <si>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</si>
  <si>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</si>
  <si>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</si>
  <si>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</si>
  <si>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</si>
  <si>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</si>
  <si>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</si>
  <si>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</si>
  <si>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</si>
  <si>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</si>
  <si>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</si>
  <si>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</si>
  <si>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</si>
  <si>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</si>
  <si>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</si>
  <si>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</si>
  <si>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</si>
  <si>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</si>
  <si>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</si>
  <si>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</si>
  <si>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</si>
  <si>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</si>
  <si>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</si>
  <si>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</si>
  <si>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</si>
  <si>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</si>
  <si>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</si>
  <si>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</si>
  <si>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</si>
  <si>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</si>
  <si>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</si>
  <si>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</si>
  <si>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</si>
  <si>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</si>
  <si>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</si>
  <si>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</si>
  <si>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</si>
  <si>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</si>
  <si>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</si>
  <si>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</si>
  <si>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</si>
  <si>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</si>
  <si>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</si>
  <si>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</si>
  <si>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</si>
  <si>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</si>
  <si>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</si>
  <si>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</si>
  <si>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</si>
  <si>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</si>
  <si>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</si>
  <si>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</si>
  <si>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</si>
  <si>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</si>
  <si>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</si>
  <si>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</si>
  <si>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</si>
  <si>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</si>
  <si>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</si>
  <si>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</si>
  <si>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</si>
  <si>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</si>
  <si>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</si>
  <si>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</si>
  <si>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</si>
  <si>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</si>
  <si>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</si>
  <si>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</si>
  <si>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</si>
  <si>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</si>
  <si>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</si>
  <si>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</si>
  <si>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</si>
  <si>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</si>
  <si>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</si>
  <si>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</si>
  <si>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</si>
  <si>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</si>
  <si>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</si>
  <si>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</si>
  <si>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</si>
  <si>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</si>
  <si>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</si>
  <si>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</si>
  <si>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</si>
  <si>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</si>
  <si>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</si>
  <si>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</si>
  <si>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</si>
  <si>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</si>
  <si>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</si>
  <si>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</si>
  <si>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</si>
  <si>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</si>
  <si>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</si>
  <si>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</si>
  <si>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</si>
  <si>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</si>
  <si>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</si>
  <si>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</si>
  <si>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</si>
  <si>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</si>
  <si>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</si>
  <si>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</si>
  <si>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</si>
  <si>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</si>
  <si>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</si>
  <si>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</si>
  <si>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</si>
  <si>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</si>
  <si>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</si>
  <si>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</si>
  <si>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</si>
  <si>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</si>
  <si>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</si>
  <si>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</si>
  <si>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</si>
  <si>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</si>
  <si>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</si>
  <si>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</si>
  <si>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</si>
  <si>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</si>
  <si>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</si>
  <si>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</si>
  <si>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</si>
  <si>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</si>
  <si>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</si>
  <si>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</si>
  <si>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</si>
  <si>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</si>
  <si>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</si>
  <si>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</si>
  <si>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</si>
  <si>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</si>
  <si>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</si>
  <si>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</si>
  <si>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</si>
  <si>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</si>
  <si>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</si>
  <si>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</si>
  <si>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</si>
  <si>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</si>
  <si>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</si>
  <si>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</si>
  <si>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</si>
  <si>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</si>
  <si>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</si>
  <si>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</si>
  <si>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</si>
  <si>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</si>
  <si>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</si>
  <si>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</si>
  <si>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</si>
  <si>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</si>
  <si>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</si>
  <si>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</si>
  <si>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</si>
  <si>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</si>
  <si>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</si>
  <si>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</si>
  <si>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</si>
  <si>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</si>
  <si>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</si>
  <si>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</si>
  <si>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</si>
  <si>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</si>
  <si>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</si>
  <si>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</si>
  <si>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</si>
  <si>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</si>
  <si>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</si>
  <si>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</si>
  <si>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</si>
  <si>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</si>
  <si>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</si>
  <si>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</si>
  <si>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</si>
  <si>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</si>
  <si>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</si>
  <si>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</si>
  <si>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</si>
  <si>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</si>
  <si>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</si>
  <si>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</si>
  <si>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</si>
  <si>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</si>
  <si>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</si>
  <si>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</si>
  <si>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</si>
  <si>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</si>
  <si>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</si>
  <si>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</si>
  <si>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</si>
  <si>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</si>
  <si>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</si>
  <si>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</si>
  <si>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</si>
  <si>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</si>
  <si>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</si>
  <si>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</si>
  <si>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</si>
  <si>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</si>
  <si>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</si>
  <si>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</si>
  <si>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</si>
  <si>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</si>
  <si>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</si>
  <si>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</si>
  <si>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</si>
  <si>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</si>
  <si>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</si>
  <si>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</si>
  <si>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</si>
  <si>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</si>
  <si>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</si>
  <si>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</si>
  <si>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</si>
  <si>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</si>
  <si>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</si>
  <si>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</si>
  <si>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</si>
  <si>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</si>
  <si>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</si>
  <si>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</si>
  <si>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</si>
  <si>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</si>
  <si>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</si>
  <si>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</si>
  <si>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</si>
  <si>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</si>
  <si>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</si>
  <si>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</si>
  <si>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</si>
  <si>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</si>
  <si>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</si>
  <si>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</si>
  <si>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</si>
  <si>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</si>
  <si>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</si>
  <si>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</si>
  <si>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</si>
  <si>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</si>
  <si>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</si>
  <si>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</si>
  <si>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</si>
  <si>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</si>
  <si>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</si>
  <si>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</si>
  <si>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</si>
  <si>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</si>
  <si>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</si>
  <si>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</si>
  <si>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</si>
  <si>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</si>
  <si>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</si>
  <si>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</si>
  <si>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</si>
  <si>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</si>
  <si>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</si>
  <si>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</si>
  <si>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</si>
  <si>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</si>
  <si>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</si>
  <si>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</si>
  <si>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</si>
  <si>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</si>
  <si>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</si>
  <si>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</si>
  <si>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</si>
  <si>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</si>
  <si>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</si>
  <si>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</si>
  <si>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</si>
  <si>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</si>
  <si>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</si>
  <si>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</si>
  <si>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</si>
  <si>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</si>
  <si>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</si>
  <si>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</si>
  <si>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</si>
  <si>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</si>
  <si>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</si>
  <si>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</si>
  <si>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</si>
  <si>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</si>
  <si>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</si>
  <si>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</si>
  <si>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</si>
  <si>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</si>
  <si>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</si>
  <si>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</si>
  <si>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</si>
  <si>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</si>
  <si>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</si>
  <si>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</si>
  <si>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</si>
  <si>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</si>
  <si>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</si>
  <si>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</si>
  <si>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</si>
  <si>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</si>
  <si>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</si>
  <si>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</si>
  <si>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</si>
  <si>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</si>
  <si>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</si>
  <si>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</si>
  <si>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</si>
  <si>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</si>
  <si>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</si>
  <si>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</si>
  <si>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</si>
  <si>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</si>
  <si>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</si>
  <si>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</si>
  <si>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</si>
  <si>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</si>
  <si>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</si>
  <si>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</si>
  <si>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</si>
  <si>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</si>
  <si>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</si>
  <si>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</si>
  <si>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</si>
  <si>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</si>
  <si>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</si>
  <si>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</si>
  <si>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</si>
  <si>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</si>
  <si>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</si>
  <si>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</si>
  <si>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</si>
  <si>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</si>
  <si>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</si>
  <si>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</si>
  <si>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</si>
  <si>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</si>
  <si>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</si>
  <si>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</si>
  <si>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</si>
  <si>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</si>
  <si>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</si>
  <si>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</si>
  <si>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</si>
  <si>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</si>
  <si>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</si>
  <si>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</si>
  <si>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</si>
  <si>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</si>
  <si>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</si>
  <si>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</si>
  <si>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</si>
  <si>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</si>
  <si>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</si>
  <si>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</si>
  <si>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</si>
  <si>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</si>
  <si>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</si>
  <si>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</si>
  <si>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</si>
  <si>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</si>
  <si>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</si>
  <si>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</si>
  <si>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</si>
  <si>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</si>
  <si>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</si>
  <si>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</si>
  <si>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</si>
  <si>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</si>
  <si>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</si>
  <si>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</si>
  <si>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</si>
  <si>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</si>
  <si>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</si>
  <si>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</si>
  <si>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</si>
  <si>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</si>
  <si>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</si>
  <si>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</si>
  <si>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</si>
  <si>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</si>
  <si>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</si>
  <si>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</si>
  <si>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</si>
  <si>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</si>
  <si>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</si>
  <si>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</si>
  <si>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</si>
  <si>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</si>
  <si>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</si>
  <si>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</si>
  <si>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</si>
  <si>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</si>
  <si>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</si>
  <si>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</si>
  <si>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</si>
  <si>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</si>
  <si>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</si>
  <si>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</si>
  <si>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</si>
  <si>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</si>
  <si>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</si>
  <si>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</si>
  <si>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</si>
  <si>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</si>
  <si>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</si>
  <si>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</si>
  <si>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</si>
  <si>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</si>
  <si>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</si>
  <si>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</si>
  <si>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</si>
  <si>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</si>
  <si>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</si>
  <si>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</si>
  <si>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</si>
  <si>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</si>
  <si>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</si>
  <si>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</si>
  <si>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</si>
  <si>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</si>
  <si>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</si>
  <si>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</si>
  <si>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</si>
  <si>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</si>
  <si>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</si>
  <si>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</si>
  <si>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</si>
  <si>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</si>
  <si>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</si>
  <si>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</si>
  <si>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</si>
  <si>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</si>
  <si>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</si>
  <si>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</si>
  <si>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</si>
  <si>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</si>
  <si>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</si>
  <si>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</si>
  <si>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</si>
  <si>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</si>
  <si>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</si>
  <si>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</si>
  <si>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</si>
  <si>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</si>
  <si>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</si>
  <si>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</si>
  <si>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</si>
  <si>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</si>
  <si>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</si>
  <si>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</si>
  <si>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</si>
  <si>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</si>
  <si>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</si>
  <si>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</si>
  <si>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</si>
  <si>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</si>
  <si>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</si>
  <si>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</si>
  <si>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</si>
  <si>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</si>
  <si>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</si>
  <si>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</si>
  <si>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</si>
  <si>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</si>
  <si>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</si>
  <si>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</si>
  <si>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</si>
  <si>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</si>
  <si>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</si>
  <si>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</si>
  <si>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</si>
  <si>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</si>
  <si>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</si>
  <si>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</si>
  <si>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</si>
  <si>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</si>
  <si>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</si>
  <si>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</si>
  <si>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</si>
  <si>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</si>
  <si>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</si>
  <si>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</si>
  <si>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</si>
  <si>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</si>
  <si>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</si>
  <si>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</si>
  <si>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</si>
  <si>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</si>
  <si>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</si>
  <si>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</si>
  <si>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</si>
  <si>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</si>
  <si>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</si>
  <si>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</si>
  <si>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</si>
  <si>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</si>
  <si>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</si>
  <si>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</si>
  <si>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</si>
  <si>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</si>
  <si>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</si>
  <si>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</si>
  <si>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</si>
  <si>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</si>
  <si>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</si>
  <si>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</si>
  <si>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</si>
  <si>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</si>
  <si>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</si>
  <si>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</si>
  <si>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</si>
  <si>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</si>
  <si>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</si>
  <si>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</si>
  <si>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</si>
  <si>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</si>
  <si>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</si>
  <si>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</si>
  <si>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</si>
  <si>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</si>
  <si>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</si>
  <si>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</si>
  <si>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</si>
  <si>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</si>
  <si>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</si>
  <si>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</si>
  <si>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</si>
  <si>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</si>
  <si>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</si>
  <si>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</si>
  <si>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</si>
  <si>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</si>
  <si>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</si>
  <si>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</si>
  <si>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</si>
  <si>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</si>
  <si>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</si>
  <si>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</si>
  <si>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</si>
  <si>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</si>
  <si>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</si>
  <si>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</si>
  <si>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</si>
  <si>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</si>
  <si>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</si>
  <si>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</si>
  <si>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</si>
  <si>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</si>
  <si>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</si>
  <si>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</si>
  <si>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</si>
  <si>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</si>
  <si>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</si>
  <si>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</si>
  <si>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</si>
  <si>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</si>
  <si>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</si>
  <si>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</si>
  <si>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</si>
  <si>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</si>
  <si>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</si>
  <si>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</si>
  <si>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</si>
  <si>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</si>
  <si>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</si>
  <si>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</si>
  <si>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</si>
  <si>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</si>
  <si>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</si>
  <si>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</si>
  <si>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</si>
  <si>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</si>
  <si>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</si>
  <si>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</si>
  <si>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</si>
  <si>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</si>
  <si>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</si>
  <si>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</si>
  <si>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</si>
  <si>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</si>
  <si>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</si>
  <si>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</si>
  <si>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</si>
  <si>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</si>
  <si>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</si>
  <si>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</si>
  <si>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</si>
  <si>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</si>
  <si>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</si>
  <si>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</si>
  <si>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</si>
  <si>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</si>
  <si>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</si>
  <si>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</si>
  <si>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</si>
  <si>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</si>
  <si>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</si>
  <si>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</si>
  <si>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</si>
  <si>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</si>
  <si>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</si>
  <si>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</si>
  <si>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</si>
  <si>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</si>
  <si>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</si>
  <si>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</si>
  <si>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</si>
  <si>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</si>
  <si>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</si>
  <si>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</si>
  <si>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</si>
  <si>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</si>
  <si>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</si>
  <si>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</si>
  <si>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</si>
  <si>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</si>
  <si>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</si>
  <si>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</si>
  <si>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</si>
  <si>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</si>
  <si>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</si>
  <si>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</si>
  <si>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</si>
  <si>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</si>
  <si>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</si>
  <si>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</si>
  <si>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</si>
  <si>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</si>
  <si>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</si>
  <si>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</si>
  <si>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</si>
  <si>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</si>
  <si>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</si>
  <si>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</si>
  <si>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</si>
  <si>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</si>
  <si>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</si>
  <si>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</si>
  <si>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</si>
  <si>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</si>
  <si>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</si>
  <si>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</si>
  <si>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</si>
  <si>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</si>
  <si>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</si>
  <si>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</si>
  <si>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</si>
  <si>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</si>
  <si>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</si>
  <si>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</si>
  <si>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</si>
  <si>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</si>
  <si>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</si>
  <si>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</si>
  <si>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</si>
  <si>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</si>
  <si>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</si>
  <si>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</si>
  <si>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</si>
  <si>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</si>
  <si>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</si>
  <si>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</si>
  <si>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</si>
  <si>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</si>
  <si>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</si>
  <si>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</si>
  <si>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</si>
  <si>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</si>
  <si>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</si>
  <si>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</si>
  <si>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</si>
  <si>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</si>
  <si>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</si>
  <si>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</si>
  <si>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</si>
  <si>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</si>
  <si>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</si>
  <si>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</si>
  <si>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</si>
  <si>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</si>
  <si>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</si>
  <si>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</si>
  <si>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</si>
  <si>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</si>
  <si>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</si>
  <si>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</si>
  <si>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</si>
  <si>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</si>
  <si>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</si>
  <si>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</si>
  <si>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</si>
  <si>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</si>
  <si>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</si>
  <si>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</si>
  <si>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</si>
  <si>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</si>
  <si>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</si>
  <si>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</si>
  <si>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</si>
  <si>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</si>
  <si>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</si>
  <si>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</si>
  <si>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</si>
  <si>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</si>
  <si>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</si>
  <si>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</si>
  <si>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</si>
  <si>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</si>
  <si>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</si>
  <si>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</si>
  <si>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</si>
  <si>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</si>
  <si>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</si>
  <si>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</si>
  <si>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</si>
  <si>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</si>
  <si>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</si>
  <si>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</si>
  <si>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</si>
  <si>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</si>
  <si>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</si>
  <si>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</si>
  <si>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</si>
  <si>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</si>
  <si>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</si>
  <si>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</si>
  <si>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</si>
  <si>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</si>
  <si>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</si>
  <si>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</si>
  <si>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</si>
  <si>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</si>
  <si>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</si>
  <si>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</si>
  <si>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</si>
  <si>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</si>
  <si>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</si>
  <si>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</si>
  <si>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</si>
  <si>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</si>
  <si>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</si>
  <si>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</si>
  <si>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</si>
  <si>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</si>
  <si>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</si>
  <si>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</si>
  <si>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</si>
  <si>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</si>
  <si>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</si>
  <si>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</si>
  <si>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</si>
  <si>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</si>
  <si>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</si>
  <si>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</si>
  <si>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</si>
  <si>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</si>
  <si>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</si>
  <si>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</si>
  <si>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</si>
  <si>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</si>
  <si>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</si>
  <si>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</si>
  <si>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</si>
  <si>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</si>
  <si>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</si>
  <si>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</si>
  <si>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</si>
  <si>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</si>
  <si>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</si>
  <si>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</si>
  <si>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</si>
  <si>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</si>
  <si>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</si>
  <si>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</si>
  <si>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</si>
  <si>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</si>
  <si>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</si>
  <si>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</si>
  <si>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</si>
  <si>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</si>
  <si>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</si>
  <si>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</si>
  <si>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</si>
  <si>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</si>
  <si>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</si>
  <si>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</si>
  <si>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</si>
  <si>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</si>
  <si>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</si>
  <si>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</si>
  <si>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</si>
  <si>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</si>
  <si>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</si>
  <si>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</si>
  <si>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</si>
  <si>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</si>
  <si>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</si>
  <si>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</si>
  <si>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</si>
  <si>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</si>
  <si>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</si>
  <si>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</si>
  <si>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</si>
  <si>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</si>
  <si>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</si>
  <si>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</si>
  <si>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</si>
  <si>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</si>
  <si>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</si>
  <si>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</si>
  <si>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</si>
  <si>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</si>
  <si>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</si>
  <si>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</si>
  <si>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</si>
  <si>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</si>
  <si>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</si>
  <si>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</si>
  <si>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</si>
  <si>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</si>
  <si>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</si>
  <si>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</si>
  <si>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</si>
  <si>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</si>
  <si>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</si>
  <si>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</si>
  <si>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</si>
  <si>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</si>
  <si>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</si>
  <si>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</si>
  <si>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</si>
  <si>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</si>
  <si>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</si>
  <si>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</si>
  <si>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</si>
  <si>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</si>
  <si>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</si>
  <si>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</si>
  <si>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</si>
  <si>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</si>
  <si>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</si>
  <si>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</si>
  <si>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</si>
  <si>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</si>
  <si>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</si>
  <si>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</si>
  <si>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</si>
  <si>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</si>
  <si>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</si>
  <si>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</si>
  <si>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</si>
  <si>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</si>
  <si>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</si>
  <si>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</si>
  <si>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</si>
  <si>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</si>
  <si>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</si>
  <si>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</si>
  <si>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</si>
  <si>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</si>
  <si>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</si>
  <si>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</si>
  <si>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</si>
  <si>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</si>
  <si>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</si>
  <si>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</si>
  <si>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</si>
  <si>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</si>
  <si>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</si>
  <si>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</si>
  <si>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</si>
  <si>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</si>
  <si>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</si>
  <si>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</si>
  <si>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</si>
  <si>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</si>
  <si>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</si>
  <si>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</si>
  <si>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</si>
  <si>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</si>
  <si>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</si>
  <si>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</si>
  <si>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</si>
  <si>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</si>
  <si>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</si>
  <si>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</si>
  <si>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</si>
  <si>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</si>
  <si>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</si>
  <si>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</si>
  <si>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</si>
  <si>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</si>
  <si>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</si>
  <si>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</si>
  <si>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</si>
  <si>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</si>
  <si>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</si>
  <si>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</si>
  <si>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</si>
  <si>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</si>
  <si>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</si>
  <si>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</si>
  <si>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</si>
  <si>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</si>
  <si>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</si>
  <si>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</si>
  <si>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</si>
  <si>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</si>
  <si>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</si>
  <si>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</si>
  <si>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</si>
  <si>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</si>
  <si>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</si>
  <si>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</si>
  <si>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</si>
  <si>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</si>
  <si>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</si>
  <si>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</si>
  <si>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</si>
  <si>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</si>
  <si>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</si>
  <si>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</si>
  <si>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</si>
  <si>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</si>
  <si>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</si>
  <si>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</si>
  <si>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</si>
  <si>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</si>
  <si>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</si>
  <si>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</si>
  <si>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</si>
  <si>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</si>
  <si>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</si>
  <si>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</si>
  <si>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</si>
  <si>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</si>
  <si>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</si>
  <si>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</si>
  <si>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</si>
  <si>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</si>
  <si>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</si>
  <si>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</si>
  <si>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</si>
  <si>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</si>
  <si>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</si>
  <si>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</si>
  <si>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</si>
  <si>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</si>
  <si>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</si>
  <si>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</si>
  <si>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</si>
  <si>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</si>
  <si>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</si>
  <si>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</si>
  <si>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</si>
  <si>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</si>
  <si>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</si>
  <si>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</si>
  <si>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</si>
  <si>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</si>
  <si>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</si>
  <si>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</si>
  <si>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</si>
  <si>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</si>
  <si>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</si>
  <si>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</si>
  <si>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</si>
  <si>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</si>
  <si>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</si>
  <si>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</si>
  <si>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</si>
  <si>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</si>
  <si>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</si>
  <si>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</si>
  <si>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</si>
  <si>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</si>
  <si>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</si>
  <si>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</si>
  <si>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</si>
  <si>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</si>
  <si>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</si>
  <si>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</si>
  <si>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</si>
  <si>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</si>
  <si>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</si>
  <si>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</si>
  <si>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</si>
  <si>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</si>
  <si>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</si>
  <si>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</si>
  <si>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</si>
  <si>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</si>
  <si>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</si>
  <si>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</si>
  <si>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</si>
  <si>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</si>
  <si>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</si>
  <si>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</si>
  <si>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</si>
  <si>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</si>
  <si>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</si>
  <si>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</si>
  <si>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</si>
  <si>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</si>
  <si>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</si>
  <si>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</si>
  <si>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</si>
  <si>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</si>
  <si>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</si>
  <si>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</si>
  <si>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</si>
  <si>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</si>
  <si>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</si>
  <si>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</si>
  <si>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</si>
  <si>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</si>
  <si>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</si>
  <si>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</si>
  <si>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</si>
  <si>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</si>
  <si>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</si>
  <si>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</si>
  <si>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</si>
  <si>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</si>
  <si>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</si>
  <si>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</si>
  <si>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</si>
  <si>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</si>
  <si>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</si>
  <si>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</si>
  <si>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</si>
  <si>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</si>
  <si>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</si>
  <si>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</si>
  <si>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</si>
  <si>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</si>
  <si>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</si>
  <si>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</si>
  <si>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</si>
  <si>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</si>
  <si>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</si>
  <si>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</si>
  <si>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</si>
  <si>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</si>
  <si>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</si>
  <si>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</si>
  <si>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</si>
  <si>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</si>
  <si>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</si>
  <si>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</si>
  <si>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</si>
  <si>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</si>
  <si>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</si>
  <si>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</si>
  <si>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</si>
  <si>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</si>
  <si>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</si>
  <si>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</si>
  <si>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</si>
  <si>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</si>
  <si>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</si>
  <si>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</si>
  <si>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</si>
  <si>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</si>
  <si>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</si>
  <si>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</si>
  <si>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</si>
  <si>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</si>
  <si>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</si>
  <si>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</si>
  <si>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</si>
  <si>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</si>
  <si>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</si>
  <si>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</si>
  <si>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</si>
  <si>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</si>
  <si>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</si>
  <si>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</si>
  <si>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</si>
  <si>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</si>
  <si>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</si>
  <si>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</si>
  <si>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</si>
  <si>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</si>
  <si>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</si>
  <si>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</si>
  <si>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</si>
  <si>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</si>
  <si>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</si>
  <si>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</si>
  <si>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</si>
  <si>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</si>
  <si>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</si>
  <si>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</si>
  <si>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</si>
  <si>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</si>
  <si>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</si>
  <si>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</si>
  <si>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</si>
  <si>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</si>
  <si>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</si>
  <si>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</si>
  <si>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</si>
  <si>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</si>
  <si>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</si>
  <si>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</si>
  <si>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</si>
  <si>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</si>
  <si>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</si>
  <si>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</si>
  <si>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</si>
  <si>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</si>
  <si>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</si>
  <si>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</si>
  <si>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</si>
  <si>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</si>
  <si>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</si>
  <si>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</si>
  <si>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</si>
  <si>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</si>
  <si>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</si>
  <si>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</si>
  <si>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</si>
  <si>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</si>
  <si>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</si>
  <si>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</si>
  <si>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</si>
  <si>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</si>
  <si>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</si>
  <si>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</si>
  <si>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</si>
  <si>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</si>
  <si>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</si>
  <si>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</si>
  <si>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</si>
  <si>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</si>
  <si>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</si>
  <si>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</si>
  <si>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</si>
  <si>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</si>
  <si>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</si>
  <si>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</si>
  <si>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</si>
  <si>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</si>
  <si>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</si>
  <si>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</si>
  <si>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</si>
  <si>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</si>
  <si>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</si>
  <si>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</si>
  <si>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</si>
  <si>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</si>
  <si>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</si>
  <si>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</si>
  <si>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</si>
  <si>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</si>
  <si>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</si>
  <si>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</si>
  <si>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</si>
  <si>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</si>
  <si>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</si>
  <si>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</si>
  <si>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</si>
  <si>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</si>
  <si>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</si>
  <si>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</si>
  <si>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</si>
  <si>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</si>
  <si>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</si>
  <si>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</si>
  <si>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</si>
  <si>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</si>
  <si>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</si>
  <si>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</si>
  <si>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</si>
  <si>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</si>
  <si>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</si>
  <si>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</si>
  <si>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</si>
  <si>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</si>
  <si>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</si>
  <si>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</si>
  <si>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</si>
  <si>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</si>
  <si>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</si>
  <si>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</si>
  <si>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</si>
  <si>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</si>
  <si>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</si>
  <si>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</si>
  <si>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</si>
  <si>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</si>
  <si>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</si>
  <si>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</si>
  <si>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</si>
  <si>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</si>
  <si>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</si>
  <si>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</si>
  <si>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</si>
  <si>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</si>
  <si>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</si>
  <si>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</si>
  <si>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</si>
  <si>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</si>
  <si>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</si>
  <si>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</si>
  <si>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</si>
  <si>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</si>
  <si>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</si>
  <si>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</si>
  <si>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</si>
  <si>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</si>
  <si>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</si>
  <si>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</si>
  <si>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</si>
  <si>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</si>
  <si>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</si>
  <si>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</si>
  <si>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</si>
  <si>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</si>
  <si>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</si>
  <si>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</si>
  <si>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</si>
  <si>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</si>
  <si>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</si>
  <si>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</si>
  <si>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</si>
  <si>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</si>
  <si>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</si>
  <si>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</si>
  <si>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</si>
  <si>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</si>
  <si>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</si>
  <si>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</si>
  <si>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</si>
  <si>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</si>
  <si>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</si>
  <si>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</si>
  <si>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</si>
  <si>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</si>
  <si>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</si>
  <si>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</si>
  <si>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</si>
  <si>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</si>
  <si>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</si>
  <si>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</si>
  <si>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</si>
  <si>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</si>
  <si>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</si>
  <si>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</si>
  <si>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</si>
  <si>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</si>
  <si>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</si>
  <si>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</si>
  <si>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</si>
  <si>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</si>
  <si>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</si>
  <si>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</si>
  <si>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</si>
  <si>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</si>
  <si>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</si>
  <si>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</si>
  <si>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</si>
  <si>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</si>
  <si>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</si>
  <si>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</si>
  <si>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</si>
  <si>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</si>
  <si>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</si>
  <si>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</si>
  <si>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</si>
  <si>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</si>
  <si>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</si>
  <si>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</si>
  <si>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</si>
  <si>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</si>
  <si>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</si>
  <si>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</si>
  <si>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</si>
  <si>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</si>
  <si>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</si>
  <si>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</si>
  <si>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</si>
  <si>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</si>
  <si>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</si>
  <si>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</si>
  <si>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</si>
  <si>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</si>
  <si>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</si>
  <si>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</si>
  <si>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</si>
  <si>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</si>
  <si>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</si>
  <si>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</si>
  <si>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</si>
  <si>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</si>
  <si>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</si>
  <si>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</si>
  <si>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</si>
  <si>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</si>
  <si>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</si>
  <si>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</si>
  <si>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</si>
  <si>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</si>
  <si>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</si>
  <si>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</si>
  <si>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</si>
  <si>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</si>
  <si>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</si>
  <si>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</si>
  <si>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</si>
  <si>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</si>
  <si>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</si>
  <si>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</si>
  <si>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</si>
  <si>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</si>
  <si>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</si>
  <si>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</si>
  <si>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</si>
  <si>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</si>
  <si>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</si>
  <si>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</si>
  <si>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</si>
  <si>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</si>
  <si>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</si>
  <si>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</si>
  <si>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</si>
  <si>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</si>
  <si>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</si>
  <si>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</si>
  <si>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</si>
  <si>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</si>
  <si>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</si>
  <si>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</si>
  <si>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</si>
  <si>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</si>
  <si>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</si>
  <si>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</si>
  <si>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</si>
  <si>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</si>
  <si>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</si>
  <si>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</si>
  <si>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</si>
  <si>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</si>
  <si>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</si>
  <si>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</si>
  <si>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</si>
  <si>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</si>
  <si>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</si>
  <si>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</si>
  <si>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</si>
  <si>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</si>
  <si>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</si>
  <si>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</si>
  <si>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</si>
  <si>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</si>
  <si>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</si>
  <si>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</si>
  <si>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</si>
  <si>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</si>
  <si>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</si>
  <si>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</si>
  <si>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</si>
  <si>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</si>
  <si>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</si>
  <si>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</si>
  <si>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</si>
  <si>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</si>
  <si>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</si>
  <si>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</si>
  <si>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</si>
  <si>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</si>
  <si>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</si>
  <si>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</si>
  <si>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</si>
  <si>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</si>
  <si>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</si>
  <si>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</si>
  <si>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</si>
  <si>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</si>
  <si>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</si>
  <si>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</si>
  <si>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</si>
  <si>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</si>
  <si>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</si>
  <si>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</si>
  <si>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</si>
  <si>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</si>
  <si>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</si>
  <si>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</si>
  <si>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</si>
  <si>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</si>
  <si>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</si>
  <si>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</si>
  <si>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</si>
  <si>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</si>
  <si>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</si>
  <si>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</si>
  <si>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</si>
  <si>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</si>
  <si>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</si>
  <si>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</si>
  <si>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</si>
  <si>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</si>
  <si>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</si>
  <si>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</si>
  <si>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</si>
  <si>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</si>
  <si>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</si>
  <si>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</si>
  <si>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</si>
  <si>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</si>
  <si>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</si>
  <si>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</si>
  <si>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</si>
  <si>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</si>
  <si>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</si>
  <si>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</si>
  <si>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</si>
  <si>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</si>
  <si>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</si>
  <si>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</si>
  <si>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</si>
  <si>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</si>
  <si>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</si>
  <si>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</si>
  <si>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</si>
  <si>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</si>
  <si>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</si>
  <si>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</si>
  <si>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</si>
  <si>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</si>
  <si>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</si>
  <si>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</si>
  <si>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</si>
  <si>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</si>
  <si>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</si>
  <si>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</si>
  <si>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</si>
  <si>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</si>
  <si>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</si>
  <si>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</si>
  <si>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</si>
  <si>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</si>
  <si>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</si>
  <si>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</si>
  <si>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</si>
  <si>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</si>
  <si>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</si>
  <si>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</si>
  <si>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</si>
  <si>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</si>
  <si>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</si>
  <si>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</si>
  <si>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</si>
  <si>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</si>
  <si>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</si>
  <si>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</si>
  <si>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</si>
  <si>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</si>
  <si>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</si>
  <si>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</si>
  <si>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</si>
  <si>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</si>
  <si>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</si>
  <si>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</si>
  <si>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</si>
  <si>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</si>
  <si>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</si>
  <si>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</si>
  <si>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</si>
  <si>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</si>
  <si>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</si>
  <si>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</si>
  <si>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</si>
  <si>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</si>
  <si>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</si>
  <si>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</si>
  <si>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</si>
  <si>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</si>
  <si>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</si>
  <si>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</si>
  <si>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</si>
  <si>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</si>
  <si>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</si>
  <si>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</si>
  <si>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</si>
  <si>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</si>
  <si>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</si>
  <si>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</si>
  <si>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</si>
  <si>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</si>
  <si>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</si>
  <si>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</si>
  <si>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</si>
  <si>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</si>
  <si>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</si>
  <si>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</si>
  <si>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</si>
  <si>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</si>
  <si>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</si>
  <si>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</si>
  <si>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</si>
  <si>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</si>
  <si>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</si>
  <si>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</si>
  <si>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</si>
  <si>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</si>
  <si>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</si>
  <si>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</si>
  <si>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</si>
  <si>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</si>
  <si>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</si>
  <si>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</si>
  <si>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</si>
  <si>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</si>
  <si>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</si>
  <si>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</si>
  <si>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</si>
  <si>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</si>
  <si>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</si>
  <si>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</si>
  <si>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</si>
  <si>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</si>
  <si>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</si>
  <si>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</si>
  <si>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</si>
  <si>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</si>
  <si>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</si>
  <si>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</si>
  <si>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</si>
  <si>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</si>
  <si>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</si>
  <si>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</si>
  <si>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</si>
  <si>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</si>
  <si>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</si>
  <si>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</si>
  <si>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</si>
  <si>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</si>
  <si>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</si>
  <si>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</si>
  <si>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</si>
  <si>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</si>
  <si>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</si>
  <si>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</si>
  <si>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</si>
  <si>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</si>
  <si>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</si>
  <si>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</si>
  <si>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</si>
  <si>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</si>
  <si>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</si>
  <si>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</si>
  <si>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</si>
  <si>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</si>
  <si>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</si>
  <si>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</si>
  <si>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</si>
  <si>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</si>
  <si>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</si>
  <si>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</si>
  <si>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</si>
  <si>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</si>
  <si>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</si>
  <si>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</si>
  <si>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</si>
  <si>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</si>
  <si>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</si>
  <si>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</si>
  <si>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</si>
  <si>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</si>
  <si>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</si>
  <si>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</si>
  <si>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</si>
  <si>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</si>
  <si>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</si>
  <si>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</si>
  <si>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</si>
  <si>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</si>
  <si>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</si>
  <si>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</si>
  <si>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</si>
  <si>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</si>
  <si>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</si>
  <si>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</si>
  <si>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</si>
  <si>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</si>
  <si>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</si>
  <si>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</si>
  <si>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</si>
  <si>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</si>
  <si>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</si>
  <si>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</si>
  <si>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</si>
  <si>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</si>
  <si>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</si>
  <si>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</si>
  <si>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</si>
  <si>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</si>
  <si>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</si>
  <si>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</si>
  <si>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</si>
  <si>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</si>
  <si>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</si>
  <si>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</si>
  <si>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</si>
  <si>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</si>
  <si>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</si>
  <si>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</si>
  <si>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</si>
  <si>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</si>
  <si>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</si>
  <si>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</si>
  <si>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</si>
  <si>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</si>
  <si>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</si>
  <si>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</si>
  <si>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</si>
  <si>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</si>
  <si>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</si>
  <si>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</si>
  <si>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</si>
  <si>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</si>
  <si>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</si>
  <si>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</si>
  <si>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</si>
  <si>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</si>
  <si>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</si>
  <si>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</si>
  <si>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</si>
  <si>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</si>
  <si>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</si>
  <si>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</si>
  <si>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</si>
  <si>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</si>
  <si>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</si>
  <si>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</si>
  <si>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</si>
  <si>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</si>
  <si>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</si>
  <si>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</si>
  <si>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</si>
  <si>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</si>
  <si>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</si>
  <si>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</si>
  <si>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</si>
  <si>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</si>
  <si>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</si>
  <si>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</si>
  <si>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</si>
  <si>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</si>
  <si>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</si>
  <si>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</si>
  <si>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</si>
  <si>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</si>
  <si>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</si>
  <si>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</si>
  <si>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</si>
  <si>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</si>
  <si>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</si>
  <si>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</si>
  <si>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</si>
  <si>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</si>
  <si>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</si>
  <si>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</si>
  <si>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</si>
  <si>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</si>
  <si>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</si>
  <si>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</si>
  <si>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</si>
  <si>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</si>
  <si>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</si>
  <si>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</si>
  <si>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</si>
  <si>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</si>
  <si>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</si>
  <si>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</si>
  <si>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</si>
  <si>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</si>
  <si>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</si>
  <si>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</si>
  <si>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</si>
  <si>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</si>
  <si>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</si>
  <si>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</si>
  <si>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</si>
  <si>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</si>
  <si>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</si>
  <si>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</si>
  <si>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</si>
  <si>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</si>
  <si>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</si>
  <si>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</si>
  <si>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</si>
  <si>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</si>
  <si>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</si>
  <si>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</si>
  <si>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</si>
  <si>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</si>
  <si>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</si>
  <si>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</si>
  <si>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</si>
  <si>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</si>
  <si>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</si>
  <si>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</si>
  <si>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</si>
  <si>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</si>
  <si>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</si>
  <si>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</si>
  <si>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</si>
  <si>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</si>
  <si>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</si>
  <si>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</si>
  <si>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</si>
  <si>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</si>
  <si>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</si>
  <si>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</si>
  <si>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</si>
  <si>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</si>
  <si>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</si>
  <si>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</si>
  <si>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</si>
  <si>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</si>
  <si>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</si>
  <si>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</si>
  <si>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</si>
  <si>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</si>
  <si>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</si>
  <si>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</si>
  <si>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</si>
  <si>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</si>
  <si>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</si>
  <si>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</si>
  <si>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</si>
  <si>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</si>
  <si>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</si>
  <si>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</si>
  <si>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</si>
  <si>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</si>
  <si>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</si>
  <si>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</si>
  <si>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</si>
  <si>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</si>
  <si>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</si>
  <si>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</si>
  <si>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</si>
  <si>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</si>
  <si>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</si>
  <si>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</si>
  <si>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</si>
  <si>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</si>
  <si>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</si>
  <si>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</si>
  <si>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</si>
  <si>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</si>
  <si>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</si>
  <si>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</si>
  <si>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</si>
  <si>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</si>
  <si>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</si>
  <si>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</si>
  <si>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</si>
  <si>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</si>
  <si>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</si>
  <si>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</si>
  <si>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</si>
  <si>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</si>
  <si>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</si>
  <si>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</si>
  <si>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</si>
  <si>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</si>
  <si>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</si>
  <si>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</si>
  <si>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</si>
  <si>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</si>
  <si>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</si>
  <si>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</si>
  <si>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</si>
  <si>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</si>
  <si>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</si>
  <si>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</si>
  <si>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</si>
  <si>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</si>
  <si>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</si>
  <si>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</si>
  <si>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</si>
  <si>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</si>
  <si>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</si>
  <si>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</si>
  <si>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</si>
  <si>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</si>
  <si>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</si>
  <si>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</si>
  <si>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</si>
  <si>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</si>
  <si>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</si>
  <si>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</si>
  <si>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</si>
  <si>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</si>
  <si>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</si>
  <si>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</si>
  <si>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</si>
  <si>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</si>
  <si>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</si>
  <si>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</si>
  <si>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</si>
  <si>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</si>
  <si>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</si>
  <si>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</si>
  <si>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</si>
  <si>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</si>
  <si>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</si>
  <si>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</si>
  <si>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</si>
  <si>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</si>
  <si>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</si>
  <si>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</si>
  <si>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</si>
  <si>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</si>
  <si>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</si>
  <si>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</si>
  <si>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</si>
  <si>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</si>
  <si>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</si>
  <si>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</si>
  <si>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</si>
  <si>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</si>
  <si>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</si>
  <si>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</si>
  <si>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</si>
  <si>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</si>
  <si>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</si>
  <si>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</si>
  <si>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</si>
  <si>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</si>
  <si>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</si>
  <si>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</si>
  <si>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</si>
  <si>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</si>
  <si>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</si>
  <si>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</si>
  <si>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</si>
  <si>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</si>
  <si>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</si>
  <si>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</si>
  <si>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</si>
  <si>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</si>
  <si>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</si>
  <si>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</si>
  <si>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</si>
  <si>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</si>
  <si>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</si>
  <si>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</si>
  <si>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</si>
  <si>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</si>
  <si>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</si>
  <si>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</si>
  <si>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</si>
  <si>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</si>
  <si>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</si>
  <si>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</si>
  <si>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</si>
  <si>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</si>
  <si>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</si>
  <si>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</si>
  <si>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</si>
  <si>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</si>
  <si>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</si>
  <si>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</si>
  <si>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</si>
  <si>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</si>
  <si>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</si>
  <si>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</si>
  <si>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</si>
  <si>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</si>
  <si>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</si>
  <si>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</si>
  <si>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</si>
  <si>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</si>
  <si>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</si>
  <si>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</si>
  <si>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</si>
  <si>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</si>
  <si>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</si>
  <si>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</si>
  <si>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</si>
  <si>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</si>
  <si>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</si>
  <si>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</si>
  <si>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</si>
  <si>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</si>
  <si>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</si>
  <si>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</si>
  <si>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</si>
  <si>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</si>
  <si>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</si>
  <si>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</si>
  <si>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</si>
  <si>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</si>
  <si>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</si>
  <si>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</si>
  <si>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</si>
  <si>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</si>
  <si>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</si>
  <si>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</si>
  <si>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</si>
  <si>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</si>
  <si>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</si>
  <si>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</si>
  <si>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</si>
  <si>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</si>
  <si>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</si>
  <si>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</si>
  <si>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</si>
  <si>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</si>
  <si>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</si>
  <si>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</si>
  <si>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</si>
  <si>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</si>
  <si>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</si>
  <si>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</si>
  <si>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</si>
  <si>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</si>
  <si>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</si>
  <si>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</si>
  <si>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</si>
  <si>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</si>
  <si>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</si>
  <si>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</si>
  <si>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</si>
  <si>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</si>
  <si>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</si>
  <si>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</si>
  <si>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</si>
  <si>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</si>
  <si>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</si>
  <si>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</si>
  <si>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</si>
  <si>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</si>
  <si>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</si>
  <si>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</si>
  <si>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</si>
  <si>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</si>
  <si>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</si>
  <si>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</si>
  <si>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</si>
  <si>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</si>
  <si>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</si>
  <si>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</si>
  <si>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</si>
  <si>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</si>
  <si>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</si>
  <si>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</si>
  <si>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</si>
  <si>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</si>
  <si>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</si>
  <si>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</si>
  <si>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</si>
  <si>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</si>
  <si>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</si>
  <si>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</si>
  <si>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</si>
  <si>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</si>
  <si>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</si>
  <si>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</si>
  <si>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</si>
  <si>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</si>
  <si>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</si>
  <si>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</si>
  <si>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</si>
  <si>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</si>
  <si>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</si>
  <si>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</si>
  <si>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</si>
  <si>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</si>
  <si>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</si>
  <si>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</si>
  <si>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</si>
  <si>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</si>
  <si>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</si>
  <si>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</si>
  <si>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</si>
  <si>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</si>
  <si>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</si>
  <si>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</si>
  <si>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</si>
  <si>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</si>
  <si>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</si>
  <si>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</si>
  <si>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</si>
  <si>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</si>
  <si>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</si>
  <si>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</si>
  <si>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</si>
  <si>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</si>
  <si>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</si>
  <si>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</si>
  <si>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</si>
  <si>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</si>
  <si>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</si>
  <si>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</si>
  <si>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</si>
  <si>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</si>
  <si>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</si>
  <si>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</si>
  <si>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</si>
  <si>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</si>
  <si>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</si>
  <si>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</si>
  <si>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</si>
  <si>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</si>
  <si>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</si>
  <si>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</si>
  <si>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</si>
  <si>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</si>
  <si>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</si>
  <si>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</si>
  <si>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</si>
  <si>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</si>
  <si>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</si>
  <si>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</si>
  <si>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</si>
  <si>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</si>
  <si>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</si>
  <si>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</si>
  <si>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</si>
  <si>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</si>
  <si>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</si>
  <si>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</si>
  <si>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</si>
  <si>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</si>
  <si>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</si>
  <si>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</si>
  <si>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</si>
  <si>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</si>
  <si>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</si>
  <si>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</si>
  <si>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</si>
  <si>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</si>
  <si>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</si>
  <si>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</si>
  <si>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</si>
  <si>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</si>
  <si>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</si>
  <si>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</si>
  <si>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</si>
  <si>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</si>
  <si>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</si>
  <si>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</si>
  <si>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</si>
  <si>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</si>
  <si>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</si>
  <si>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</si>
  <si>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</si>
  <si>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</si>
  <si>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</si>
  <si>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</si>
  <si>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</si>
  <si>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</si>
  <si>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</si>
  <si>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</si>
  <si>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</si>
  <si>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</si>
  <si>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</si>
  <si>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</si>
  <si>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</si>
  <si>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</si>
  <si>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</si>
  <si>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</si>
  <si>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</si>
  <si>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</si>
  <si>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</si>
  <si>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</si>
  <si>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</si>
  <si>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</si>
  <si>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</si>
  <si>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</si>
  <si>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</si>
  <si>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</si>
  <si>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</si>
  <si>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</si>
  <si>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</si>
  <si>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</si>
  <si>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</si>
  <si>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</si>
  <si>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</si>
  <si>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</si>
  <si>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</si>
  <si>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</si>
  <si>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</si>
  <si>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</si>
  <si>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</si>
  <si>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</si>
  <si>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</si>
  <si>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</si>
  <si>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</si>
  <si>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</si>
  <si>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</si>
  <si>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</si>
  <si>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</si>
  <si>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</si>
  <si>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</si>
  <si>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</si>
  <si>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</si>
  <si>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</si>
  <si>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</si>
  <si>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</si>
  <si>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</si>
  <si>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</si>
  <si>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</si>
  <si>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</si>
  <si>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</si>
  <si>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</si>
  <si>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</si>
  <si>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</si>
  <si>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</si>
  <si>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</si>
  <si>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</si>
  <si>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</si>
  <si>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</si>
  <si>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</si>
  <si>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</si>
  <si>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</si>
  <si>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</si>
  <si>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</si>
  <si>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</si>
  <si>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</si>
  <si>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</si>
  <si>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</si>
  <si>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</si>
  <si>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</si>
  <si>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</si>
  <si>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</si>
  <si>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</si>
  <si>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</si>
  <si>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</si>
  <si>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</si>
  <si>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</si>
  <si>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</si>
  <si>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</si>
  <si>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</si>
  <si>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</si>
  <si>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</si>
  <si>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</si>
  <si>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</si>
  <si>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</si>
  <si>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</si>
  <si>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</si>
  <si>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</si>
  <si>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</si>
  <si>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</si>
  <si>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</si>
  <si>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</si>
  <si>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</si>
  <si>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</si>
  <si>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</si>
  <si>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</si>
  <si>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</si>
  <si>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</si>
  <si>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</si>
  <si>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</si>
  <si>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</si>
  <si>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</si>
  <si>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</si>
  <si>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</si>
  <si>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</si>
  <si>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</si>
  <si>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</si>
  <si>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</si>
  <si>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</si>
  <si>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</si>
  <si>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</si>
  <si>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</si>
  <si>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</si>
  <si>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</si>
  <si>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</si>
  <si>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</si>
  <si>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</si>
  <si>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</si>
  <si>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</si>
  <si>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</si>
  <si>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</si>
  <si>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</si>
  <si>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</si>
  <si>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</si>
  <si>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</si>
  <si>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</si>
  <si>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</si>
  <si>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</si>
  <si>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</si>
  <si>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</si>
  <si>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</si>
  <si>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</si>
  <si>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</si>
  <si>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</si>
  <si>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</si>
  <si>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</si>
  <si>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</si>
  <si>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</si>
  <si>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</si>
  <si>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</si>
  <si>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</si>
  <si>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</si>
  <si>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</si>
  <si>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</si>
  <si>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</si>
  <si>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</si>
  <si>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</si>
  <si>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</si>
  <si>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</si>
  <si>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</si>
  <si>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</si>
  <si>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</si>
  <si>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</si>
  <si>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</si>
  <si>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</si>
  <si>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</si>
  <si>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</si>
  <si>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</si>
  <si>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</si>
  <si>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</si>
  <si>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</si>
  <si>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</si>
  <si>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</si>
  <si>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</si>
  <si>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</si>
  <si>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</si>
  <si>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</si>
  <si>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</si>
  <si>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</si>
  <si>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</si>
  <si>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</si>
  <si>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</si>
  <si>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</si>
  <si>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</si>
  <si>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</si>
  <si>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</si>
  <si>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</si>
  <si>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</si>
  <si>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</si>
  <si>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</si>
  <si>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</si>
  <si>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</si>
  <si>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</si>
  <si>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</si>
  <si>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</si>
  <si>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</si>
  <si>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</si>
  <si>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</si>
  <si>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</si>
  <si>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</si>
  <si>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</si>
  <si>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</si>
  <si>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</si>
  <si>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</si>
  <si>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</si>
  <si>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</si>
  <si>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</si>
  <si>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</si>
  <si>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</si>
  <si>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</si>
  <si>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</si>
  <si>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</si>
  <si>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</si>
  <si>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</si>
  <si>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</si>
  <si>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</si>
  <si>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</si>
  <si>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</si>
  <si>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</si>
  <si>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</si>
  <si>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</si>
  <si>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</si>
  <si>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</si>
  <si>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</si>
  <si>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</si>
  <si>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</si>
  <si>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</si>
  <si>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</si>
  <si>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</si>
  <si>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</si>
  <si>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</si>
  <si>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</si>
  <si>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</si>
  <si>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</si>
  <si>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</si>
  <si>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</si>
  <si>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</si>
  <si>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</si>
  <si>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</si>
  <si>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</si>
  <si>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</si>
  <si>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</si>
  <si>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</si>
  <si>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</si>
  <si>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</si>
  <si>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</si>
  <si>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</si>
  <si>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</si>
  <si>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</si>
  <si>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</si>
  <si>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</si>
  <si>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</si>
  <si>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</si>
  <si>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</si>
  <si>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</si>
  <si>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</si>
  <si>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</si>
  <si>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</si>
  <si>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</si>
  <si>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</si>
  <si>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</si>
  <si>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</si>
  <si>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</si>
  <si>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</si>
  <si>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</si>
  <si>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</si>
  <si>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</si>
  <si>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</si>
  <si>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</si>
  <si>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</si>
  <si>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</si>
  <si>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</si>
  <si>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</si>
  <si>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</si>
  <si>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</si>
  <si>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</si>
  <si>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</si>
  <si>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</si>
  <si>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</si>
  <si>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</si>
  <si>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</si>
  <si>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</si>
  <si>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</si>
  <si>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</si>
  <si>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</si>
  <si>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</si>
  <si>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</si>
  <si>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</si>
  <si>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</si>
  <si>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</si>
  <si>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</si>
  <si>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</si>
  <si>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</si>
  <si>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</si>
  <si>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</si>
  <si>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</si>
  <si>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</si>
  <si>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</si>
  <si>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</si>
  <si>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</si>
  <si>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</si>
  <si>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</si>
  <si>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</si>
  <si>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</si>
  <si>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</si>
  <si>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</si>
  <si>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</si>
  <si>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</si>
  <si>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</si>
  <si>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</si>
  <si>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</si>
  <si>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</si>
  <si>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</si>
  <si>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</si>
  <si>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</si>
  <si>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</si>
  <si>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</si>
  <si>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</si>
  <si>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</si>
  <si>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</si>
  <si>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</si>
  <si>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</si>
  <si>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</si>
  <si>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</si>
  <si>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</si>
  <si>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</si>
  <si>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</si>
  <si>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</si>
  <si>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</si>
  <si>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</si>
  <si>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</si>
  <si>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</si>
  <si>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</si>
  <si>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</si>
  <si>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</si>
  <si>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</si>
  <si>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</si>
  <si>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</si>
  <si>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</si>
  <si>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</si>
  <si>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</si>
  <si>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</si>
  <si>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</si>
  <si>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</si>
  <si>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</si>
  <si>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</si>
  <si>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</si>
  <si>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</si>
  <si>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</si>
  <si>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</si>
  <si>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</si>
  <si>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</si>
  <si>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</si>
  <si>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</si>
  <si>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</si>
  <si>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</si>
  <si>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</si>
  <si>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</si>
  <si>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</si>
  <si>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</si>
  <si>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</si>
  <si>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</si>
  <si>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</si>
  <si>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</si>
  <si>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</si>
  <si>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</si>
  <si>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</si>
  <si>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</si>
  <si>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</si>
  <si>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</si>
  <si>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</si>
  <si>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</si>
  <si>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</si>
  <si>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</si>
  <si>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</si>
  <si>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</si>
  <si>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</si>
  <si>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</si>
  <si>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</si>
  <si>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</si>
  <si>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</si>
  <si>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</si>
  <si>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</si>
  <si>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</si>
  <si>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</si>
  <si>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</si>
  <si>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</si>
  <si>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</si>
  <si>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</si>
  <si>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</si>
  <si>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</si>
  <si>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</si>
  <si>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</si>
  <si>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</si>
  <si>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</si>
  <si>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</si>
  <si>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</si>
  <si>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</si>
  <si>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</si>
  <si>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</si>
  <si>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</si>
  <si>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</si>
  <si>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</si>
  <si>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</si>
  <si>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</si>
  <si>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</si>
  <si>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</si>
  <si>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</si>
  <si>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</si>
  <si>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</si>
  <si>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</si>
  <si>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</si>
  <si>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</si>
  <si>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</si>
  <si>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</si>
  <si>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</si>
  <si>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</si>
  <si>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</si>
  <si>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</si>
  <si>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</si>
  <si>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</si>
  <si>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</si>
  <si>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</si>
  <si>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</si>
  <si>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</si>
  <si>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</si>
  <si>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</si>
  <si>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</si>
  <si>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</si>
  <si>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</si>
  <si>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</si>
  <si>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</si>
  <si>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</si>
  <si>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</si>
  <si>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</si>
  <si>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</si>
  <si>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</si>
  <si>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</si>
  <si>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</si>
  <si>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</si>
  <si>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</si>
  <si>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</si>
  <si>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</si>
  <si>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</si>
  <si>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</si>
  <si>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</si>
  <si>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</si>
  <si>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</si>
  <si>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</si>
  <si>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</si>
  <si>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</si>
  <si>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</si>
  <si>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</si>
  <si>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</si>
  <si>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</si>
  <si>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</si>
  <si>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</si>
  <si>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</si>
  <si>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</si>
  <si>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</si>
  <si>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</si>
  <si>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</si>
  <si>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</si>
  <si>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</si>
  <si>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</si>
  <si>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</si>
  <si>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</si>
  <si>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</si>
  <si>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</si>
  <si>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</si>
  <si>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</si>
  <si>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</si>
  <si>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</si>
  <si>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</si>
  <si>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</si>
  <si>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</si>
  <si>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</si>
  <si>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</si>
  <si>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</si>
  <si>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</si>
  <si>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</si>
  <si>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</si>
  <si>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</si>
  <si>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</si>
  <si>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</si>
  <si>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</si>
  <si>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</si>
  <si>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</si>
  <si>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</si>
  <si>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</si>
  <si>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</si>
  <si>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</si>
  <si>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</si>
  <si>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</si>
  <si>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</si>
  <si>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</si>
  <si>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</si>
  <si>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</si>
  <si>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</si>
  <si>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</si>
  <si>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</si>
  <si>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</si>
  <si>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</si>
  <si>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</si>
  <si>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</si>
  <si>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</si>
  <si>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</si>
  <si>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</si>
  <si>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</si>
  <si>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</si>
  <si>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</si>
  <si>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</si>
  <si>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</si>
  <si>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</si>
  <si>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</si>
  <si>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</si>
  <si>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</si>
  <si>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</si>
  <si>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</si>
  <si>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</si>
  <si>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</si>
  <si>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</si>
  <si>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</si>
  <si>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</si>
  <si>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</si>
  <si>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</si>
  <si>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</si>
  <si>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</si>
  <si>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</si>
  <si>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</si>
  <si>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</si>
  <si>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</si>
  <si>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</si>
  <si>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</si>
  <si>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</si>
  <si>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</si>
  <si>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</si>
  <si>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</si>
  <si>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</si>
  <si>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</si>
  <si>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</si>
  <si>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</si>
  <si>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</si>
  <si>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</si>
  <si>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</si>
  <si>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</si>
  <si>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</si>
  <si>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</si>
  <si>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</si>
  <si>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</si>
  <si>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</si>
  <si>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</si>
  <si>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</si>
  <si>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</si>
  <si>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</si>
  <si>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</si>
  <si>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</si>
  <si>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</si>
  <si>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</si>
  <si>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</si>
  <si>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</si>
  <si>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</si>
  <si>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</si>
  <si>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</si>
  <si>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</si>
  <si>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</si>
  <si>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</si>
  <si>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</si>
  <si>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</si>
  <si>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</si>
  <si>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</si>
  <si>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</si>
  <si>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</si>
  <si>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</si>
  <si>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</si>
  <si>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</si>
  <si>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</si>
  <si>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</si>
  <si>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</si>
  <si>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</si>
  <si>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</si>
  <si>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</si>
  <si>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</si>
  <si>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</si>
  <si>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</si>
  <si>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</si>
  <si>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</si>
  <si>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</si>
  <si>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</si>
  <si>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</si>
  <si>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</si>
  <si>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</si>
  <si>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</si>
  <si>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</si>
  <si>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</si>
  <si>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</si>
  <si>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</si>
  <si>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</si>
  <si>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</si>
  <si>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</si>
  <si>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</si>
  <si>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</si>
  <si>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</si>
  <si>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</si>
  <si>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</si>
  <si>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</si>
  <si>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</si>
  <si>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</si>
  <si>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</si>
  <si>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</si>
  <si>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</si>
  <si>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</si>
  <si>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</si>
  <si>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</si>
  <si>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</si>
  <si>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</si>
  <si>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</si>
  <si>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</si>
  <si>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</si>
  <si>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</si>
  <si>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</si>
  <si>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</si>
  <si>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</si>
  <si>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</si>
  <si>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</si>
  <si>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</si>
  <si>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</si>
  <si>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</si>
  <si>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</si>
  <si>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</si>
  <si>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</si>
  <si>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</si>
  <si>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</si>
  <si>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</si>
  <si>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</si>
  <si>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</si>
  <si>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</si>
  <si>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</si>
  <si>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</si>
  <si>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</si>
  <si>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</si>
  <si>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</si>
  <si>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</si>
  <si>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</si>
  <si>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</si>
  <si>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</si>
  <si>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</si>
  <si>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</si>
  <si>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</si>
  <si>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</si>
  <si>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</si>
  <si>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</si>
  <si>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</si>
  <si>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</si>
  <si>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</si>
  <si>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</si>
  <si>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</si>
  <si>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</si>
  <si>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</si>
  <si>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</si>
  <si>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</si>
  <si>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</si>
  <si>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</si>
  <si>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</si>
  <si>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</si>
  <si>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</si>
  <si>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</si>
  <si>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</si>
  <si>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</si>
  <si>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</si>
  <si>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</si>
  <si>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</si>
  <si>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</si>
  <si>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</si>
  <si>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</si>
  <si>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</si>
  <si>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</si>
  <si>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</si>
  <si>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</si>
  <si>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</si>
  <si>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</si>
  <si>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</si>
  <si>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</si>
  <si>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</si>
  <si>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</si>
  <si>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</si>
  <si>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</si>
  <si>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</si>
  <si>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</si>
  <si>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</si>
  <si>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</si>
  <si>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</si>
  <si>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</si>
  <si>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</si>
  <si>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</si>
  <si>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</si>
  <si>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</si>
  <si>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</si>
  <si>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</si>
  <si>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</si>
  <si>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</si>
  <si>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</si>
  <si>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</si>
  <si>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</si>
  <si>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</si>
  <si>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</si>
  <si>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</si>
  <si>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</si>
  <si>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</si>
  <si>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</si>
  <si>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</si>
  <si>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</si>
  <si>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</si>
  <si>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</si>
  <si>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</si>
  <si>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</si>
  <si>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</si>
  <si>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</si>
  <si>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</si>
  <si>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</si>
  <si>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</si>
  <si>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</si>
  <si>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</si>
  <si>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</si>
  <si>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</si>
  <si>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</si>
  <si>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</si>
  <si>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</si>
  <si>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</si>
  <si>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</si>
  <si>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</si>
  <si>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</si>
  <si>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</si>
  <si>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</si>
  <si>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</si>
  <si>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</si>
  <si>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</si>
  <si>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</si>
  <si>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</si>
  <si>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</si>
  <si>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</si>
  <si>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</si>
  <si>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</si>
  <si>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</si>
  <si>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</si>
  <si>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</si>
  <si>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</si>
  <si>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</si>
  <si>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</si>
  <si>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</si>
  <si>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</si>
  <si>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</si>
  <si>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</si>
  <si>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</si>
  <si>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</si>
  <si>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</si>
  <si>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</si>
  <si>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</si>
  <si>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</si>
  <si>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</si>
  <si>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</si>
  <si>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</si>
  <si>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</si>
  <si>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</si>
  <si>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</si>
  <si>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</si>
  <si>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</si>
  <si>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</si>
  <si>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</si>
  <si>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</si>
  <si>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</si>
  <si>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</si>
  <si>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</si>
  <si>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</si>
  <si>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</si>
  <si>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</si>
  <si>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</si>
  <si>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</si>
  <si>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</si>
  <si>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</si>
  <si>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</si>
  <si>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</si>
  <si>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</si>
  <si>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</si>
  <si>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</si>
  <si>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</si>
  <si>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</si>
  <si>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</si>
  <si>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</si>
  <si>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</si>
  <si>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</si>
  <si>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</si>
  <si>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</si>
  <si>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</si>
  <si>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</si>
  <si>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</si>
  <si>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</si>
  <si>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</si>
  <si>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</si>
  <si>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</si>
  <si>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</si>
  <si>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</si>
  <si>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</si>
  <si>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</si>
  <si>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</si>
  <si>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</si>
  <si>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</si>
  <si>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</si>
  <si>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</si>
  <si>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</si>
  <si>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</si>
  <si>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</si>
  <si>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</si>
  <si>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</si>
  <si>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</si>
  <si>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</si>
  <si>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</si>
  <si>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</si>
  <si>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</si>
  <si>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</si>
  <si>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</si>
  <si>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</si>
  <si>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</si>
  <si>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</si>
  <si>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</si>
  <si>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</si>
  <si>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</si>
  <si>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</si>
  <si>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</si>
  <si>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</si>
  <si>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</si>
  <si>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</si>
  <si>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</si>
  <si>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</si>
  <si>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</si>
  <si>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</si>
  <si>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</si>
  <si>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</si>
  <si>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</si>
  <si>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</si>
  <si>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</si>
  <si>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</si>
  <si>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</si>
  <si>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</si>
  <si>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</si>
  <si>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</si>
  <si>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</si>
  <si>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</si>
  <si>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</si>
  <si>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</si>
  <si>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</si>
  <si>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</si>
  <si>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</si>
  <si>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</si>
  <si>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</si>
  <si>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</si>
  <si>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</si>
  <si>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</si>
  <si>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</si>
  <si>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</si>
  <si>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</si>
  <si>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</si>
  <si>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</si>
  <si>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</si>
  <si>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</si>
  <si>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</si>
  <si>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</si>
  <si>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</si>
  <si>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</si>
  <si>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</si>
  <si>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</si>
  <si>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</si>
  <si>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</si>
  <si>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</si>
  <si>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</si>
  <si>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</si>
  <si>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</si>
  <si>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</si>
  <si>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</si>
  <si>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</si>
  <si>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</si>
  <si>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</si>
  <si>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</si>
  <si>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</si>
  <si>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</si>
  <si>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</si>
  <si>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</si>
  <si>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</si>
  <si>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</si>
  <si>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</si>
  <si>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</si>
  <si>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</si>
  <si>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</si>
  <si>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</si>
  <si>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</si>
  <si>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</si>
  <si>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</si>
  <si>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</si>
  <si>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</si>
  <si>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</si>
  <si>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</si>
  <si>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</si>
  <si>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</si>
  <si>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</si>
  <si>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</si>
  <si>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</si>
  <si>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</si>
  <si>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</si>
  <si>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</si>
  <si>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</si>
  <si>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</si>
  <si>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</si>
  <si>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</si>
  <si>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</si>
  <si>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</si>
  <si>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</si>
  <si>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</si>
  <si>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</si>
  <si>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</si>
  <si>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</si>
  <si>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</si>
  <si>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</si>
  <si>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</si>
  <si>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</si>
  <si>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</si>
  <si>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</si>
  <si>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</si>
  <si>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</si>
  <si>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</si>
  <si>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</si>
  <si>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</si>
  <si>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</si>
  <si>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</si>
  <si>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</si>
  <si>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</si>
  <si>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</si>
  <si>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</si>
  <si>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</si>
  <si>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</si>
  <si>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</si>
  <si>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</si>
  <si>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</si>
  <si>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</si>
  <si>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</si>
  <si>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</si>
  <si>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</si>
  <si>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</si>
  <si>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</si>
  <si>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</si>
  <si>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</si>
  <si>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</si>
  <si>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</si>
  <si>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</si>
  <si>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</si>
  <si>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</si>
  <si>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</si>
  <si>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</si>
  <si>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</si>
  <si>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</si>
  <si>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</si>
  <si>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</si>
  <si>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</si>
  <si>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</si>
  <si>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</si>
  <si>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</si>
  <si>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</si>
  <si>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</si>
  <si>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</si>
  <si>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</si>
  <si>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</si>
  <si>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</si>
  <si>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</si>
  <si>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</si>
  <si>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</si>
  <si>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</si>
  <si>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</si>
  <si>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</si>
  <si>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</si>
  <si>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</si>
  <si>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</si>
  <si>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</si>
  <si>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</si>
  <si>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</si>
  <si>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</si>
  <si>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</si>
  <si>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</si>
  <si>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</si>
  <si>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</si>
  <si>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</si>
  <si>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</si>
  <si>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</si>
  <si>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</si>
  <si>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</si>
  <si>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</si>
  <si>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</si>
  <si>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</si>
  <si>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</si>
  <si>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</si>
  <si>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</si>
  <si>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</si>
  <si>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</si>
  <si>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</si>
  <si>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</si>
  <si>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</si>
  <si>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</si>
  <si>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</si>
  <si>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</si>
  <si>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</si>
  <si>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</si>
  <si>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</si>
  <si>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</si>
  <si>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</si>
  <si>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</si>
  <si>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</si>
  <si>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</si>
  <si>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</si>
  <si>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</si>
  <si>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</si>
  <si>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</si>
  <si>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</si>
  <si>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</si>
  <si>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</si>
  <si>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</si>
  <si>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</si>
  <si>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</si>
  <si>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</si>
  <si>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</si>
  <si>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</si>
  <si>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</si>
  <si>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</si>
  <si>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</si>
  <si>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</si>
  <si>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</si>
  <si>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</si>
  <si>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</si>
  <si>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</si>
  <si>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</si>
  <si>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</si>
  <si>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</si>
  <si>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</si>
  <si>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</si>
  <si>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</si>
  <si>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</si>
  <si>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</si>
  <si>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</si>
  <si>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</si>
  <si>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</si>
  <si>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</si>
  <si>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</si>
  <si>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</si>
  <si>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</si>
  <si>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</si>
  <si>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</si>
  <si>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</si>
  <si>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</si>
  <si>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</si>
  <si>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</si>
  <si>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</si>
  <si>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</si>
  <si>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</si>
  <si>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</si>
  <si>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</si>
  <si>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</si>
  <si>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</si>
  <si>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</si>
  <si>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</si>
  <si>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</si>
  <si>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</si>
  <si>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</si>
  <si>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</si>
  <si>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</si>
  <si>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</si>
  <si>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</si>
  <si>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</si>
  <si>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</si>
  <si>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</si>
  <si>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</si>
  <si>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</si>
  <si>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</si>
  <si>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</si>
  <si>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</si>
  <si>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</si>
  <si>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</si>
  <si>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</si>
  <si>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</si>
  <si>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</si>
  <si>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</si>
  <si>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</si>
  <si>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</si>
  <si>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</si>
  <si>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</si>
  <si>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</si>
  <si>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</si>
  <si>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</si>
  <si>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</si>
  <si>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</si>
  <si>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</si>
  <si>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</si>
  <si>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</si>
  <si>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</si>
  <si>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</si>
  <si>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</si>
  <si>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</si>
  <si>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</si>
  <si>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</si>
  <si>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</si>
  <si>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</si>
  <si>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</si>
  <si>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</si>
  <si>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</si>
  <si>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</si>
  <si>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</si>
  <si>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</si>
  <si>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</si>
  <si>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</si>
  <si>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</si>
  <si>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</si>
  <si>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</si>
  <si>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</si>
  <si>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</si>
  <si>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</si>
  <si>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</si>
  <si>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</si>
  <si>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</si>
  <si>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</si>
  <si>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</si>
  <si>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</si>
  <si>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</si>
  <si>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</si>
  <si>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</si>
  <si>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</si>
  <si>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</si>
  <si>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</si>
  <si>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</si>
  <si>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</si>
  <si>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</si>
  <si>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</si>
  <si>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</si>
  <si>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</si>
  <si>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</si>
  <si>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</si>
  <si>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</si>
  <si>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</si>
  <si>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</si>
  <si>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</si>
  <si>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</si>
  <si>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</si>
  <si>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</si>
  <si>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</si>
  <si>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</si>
  <si>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</si>
  <si>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</si>
  <si>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</si>
  <si>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</si>
  <si>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</si>
  <si>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</si>
  <si>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</si>
  <si>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</si>
  <si>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</si>
  <si>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</si>
  <si>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</si>
  <si>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</si>
  <si>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</si>
  <si>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</si>
  <si>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</si>
  <si>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</si>
  <si>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</si>
  <si>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</si>
  <si>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</si>
  <si>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</si>
  <si>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</si>
  <si>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</si>
  <si>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</si>
  <si>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</si>
  <si>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</si>
  <si>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</si>
  <si>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</si>
  <si>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</si>
  <si>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</si>
  <si>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</si>
  <si>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</si>
  <si>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</si>
  <si>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</si>
  <si>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</si>
  <si>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</si>
  <si>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</si>
  <si>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</si>
  <si>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</si>
  <si>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</si>
  <si>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</si>
  <si>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</si>
  <si>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</si>
  <si>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</si>
  <si>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</si>
  <si>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</si>
  <si>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</si>
  <si>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</si>
  <si>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</si>
  <si>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</si>
  <si>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</si>
  <si>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</si>
  <si>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</si>
  <si>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</si>
  <si>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</si>
  <si>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</si>
  <si>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</si>
  <si>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</si>
  <si>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</si>
  <si>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</si>
  <si>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</si>
  <si>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</si>
  <si>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</si>
  <si>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</si>
  <si>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</si>
  <si>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</si>
  <si>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</si>
  <si>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</si>
  <si>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</si>
  <si>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</si>
  <si>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</si>
  <si>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</si>
  <si>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</si>
  <si>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</si>
  <si>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</si>
  <si>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</si>
  <si>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</si>
  <si>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</si>
  <si>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</si>
  <si>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</si>
  <si>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</si>
  <si>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</si>
  <si>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</si>
  <si>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</si>
  <si>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</si>
  <si>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</si>
  <si>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</si>
  <si>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</si>
  <si>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</si>
  <si>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</si>
  <si>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</si>
  <si>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</si>
  <si>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</si>
  <si>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</si>
  <si>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</si>
  <si>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</si>
  <si>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</si>
  <si>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</si>
  <si>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</si>
  <si>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</si>
  <si>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</si>
  <si>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</si>
  <si>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</si>
  <si>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</si>
  <si>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</si>
  <si>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</si>
  <si>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</si>
  <si>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</si>
  <si>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</si>
  <si>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</si>
  <si>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</si>
  <si>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</si>
  <si>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</si>
  <si>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</si>
  <si>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</si>
  <si>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</si>
  <si>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</si>
  <si>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</si>
  <si>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</si>
  <si>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</si>
  <si>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</si>
  <si>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</si>
  <si>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</si>
  <si>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</si>
  <si>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</si>
  <si>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</si>
  <si>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</si>
  <si>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</si>
  <si>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</si>
  <si>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</si>
  <si>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</si>
  <si>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</si>
  <si>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</si>
  <si>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</si>
  <si>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</si>
  <si>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</si>
  <si>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</si>
  <si>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</si>
  <si>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</si>
  <si>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</si>
  <si>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</si>
  <si>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</si>
  <si>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</si>
  <si>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</si>
  <si>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</si>
  <si>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</si>
  <si>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</si>
  <si>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</si>
  <si>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</si>
  <si>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</si>
  <si>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</si>
  <si>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</si>
  <si>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</si>
  <si>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</si>
  <si>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</si>
  <si>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</si>
  <si>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</si>
  <si>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</si>
  <si>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</si>
  <si>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</si>
  <si>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</si>
  <si>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</si>
  <si>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</si>
  <si>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</si>
  <si>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</si>
  <si>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</si>
  <si>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</si>
  <si>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</si>
  <si>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</si>
  <si>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</si>
  <si>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</si>
  <si>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</si>
  <si>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</si>
  <si>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</si>
  <si>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</si>
  <si>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</si>
  <si>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</si>
  <si>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</si>
  <si>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</si>
  <si>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</si>
  <si>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</si>
  <si>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</si>
  <si>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</si>
  <si>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</si>
  <si>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</si>
  <si>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</si>
  <si>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</si>
  <si>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</si>
  <si>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</si>
  <si>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</si>
  <si>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</si>
  <si>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</si>
  <si>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</si>
  <si>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</si>
  <si>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</si>
  <si>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</si>
  <si>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</si>
  <si>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</si>
  <si>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</si>
  <si>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</si>
  <si>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</si>
  <si>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</si>
  <si>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</si>
  <si>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</si>
  <si>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</si>
  <si>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</si>
  <si>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</si>
  <si>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</si>
  <si>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</si>
  <si>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</si>
  <si>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</si>
  <si>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</si>
  <si>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</si>
  <si>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</si>
  <si>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</si>
  <si>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</si>
  <si>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</si>
  <si>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</si>
  <si>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</si>
  <si>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</si>
  <si>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</si>
  <si>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</si>
  <si>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</si>
  <si>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</si>
  <si>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</si>
  <si>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</si>
  <si>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</si>
  <si>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</si>
  <si>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</si>
  <si>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</si>
  <si>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</si>
  <si>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</si>
  <si>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</si>
  <si>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</si>
  <si>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</si>
  <si>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</si>
  <si>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</si>
  <si>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</si>
  <si>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</si>
  <si>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</si>
  <si>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</si>
  <si>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</si>
  <si>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</si>
  <si>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</si>
  <si>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</si>
  <si>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</si>
  <si>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</si>
  <si>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</si>
  <si>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</si>
  <si>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</si>
  <si>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</si>
  <si>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</si>
  <si>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</si>
  <si>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</si>
  <si>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</si>
  <si>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</si>
  <si>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</si>
  <si>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</si>
  <si>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</si>
  <si>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</si>
  <si>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</si>
  <si>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</si>
  <si>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</si>
  <si>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</si>
  <si>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</si>
  <si>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</si>
  <si>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</si>
  <si>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</si>
  <si>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</si>
  <si>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</si>
  <si>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</si>
  <si>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</si>
  <si>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</si>
  <si>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</si>
  <si>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</si>
  <si>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</si>
  <si>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</si>
  <si>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</si>
  <si>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</si>
  <si>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</si>
  <si>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</si>
  <si>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</si>
  <si>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</si>
  <si>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</si>
  <si>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</si>
  <si>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</si>
  <si>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</si>
  <si>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</si>
  <si>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</si>
  <si>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</si>
  <si>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</si>
  <si>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</si>
  <si>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</si>
  <si>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</si>
  <si>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</si>
  <si>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</si>
  <si>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</si>
  <si>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</si>
  <si>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</si>
  <si>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</si>
  <si>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</si>
  <si>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</si>
  <si>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</si>
  <si>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</si>
  <si>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</si>
  <si>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</si>
  <si>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</si>
  <si>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</si>
  <si>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</si>
  <si>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</si>
  <si>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</si>
  <si>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</si>
  <si>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</si>
  <si>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</si>
  <si>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</si>
  <si>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</si>
  <si>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</si>
  <si>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</si>
  <si>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</si>
  <si>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</si>
  <si>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</si>
  <si>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</si>
  <si>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</si>
  <si>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</si>
  <si>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</si>
  <si>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</si>
  <si>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</si>
  <si>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</si>
  <si>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</si>
  <si>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</si>
  <si>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</si>
  <si>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</si>
  <si>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</si>
  <si>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</si>
  <si>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</si>
  <si>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</si>
  <si>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</si>
  <si>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</si>
  <si>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</si>
  <si>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</si>
  <si>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</si>
  <si>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</si>
  <si>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</si>
  <si>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</si>
  <si>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</si>
  <si>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</si>
  <si>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</si>
  <si>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</si>
  <si>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</si>
  <si>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</si>
  <si>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</si>
  <si>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</si>
  <si>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</si>
  <si>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</si>
  <si>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</si>
  <si>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</si>
  <si>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</si>
  <si>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</si>
  <si>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</si>
  <si>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</si>
  <si>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</si>
  <si>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</si>
  <si>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</si>
  <si>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</si>
  <si>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</si>
  <si>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</si>
  <si>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</si>
  <si>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</si>
  <si>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</si>
  <si>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</si>
  <si>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</si>
  <si>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</si>
  <si>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</si>
  <si>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</si>
  <si>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</si>
  <si>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</si>
  <si>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</si>
  <si>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</si>
  <si>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</si>
  <si>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</si>
  <si>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</si>
  <si>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</si>
  <si>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</si>
  <si>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</si>
  <si>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</si>
  <si>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</si>
  <si>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</si>
  <si>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</si>
  <si>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</si>
  <si>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</si>
  <si>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</si>
  <si>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</si>
  <si>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</si>
  <si>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</si>
  <si>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</si>
  <si>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</si>
  <si>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</si>
  <si>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</si>
  <si>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</si>
  <si>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</si>
  <si>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</si>
  <si>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</si>
  <si>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</si>
  <si>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</si>
  <si>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</si>
  <si>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</si>
  <si>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</si>
  <si>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</si>
  <si>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</si>
  <si>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</si>
  <si>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</si>
  <si>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</si>
  <si>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</si>
  <si>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</si>
  <si>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</si>
  <si>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</si>
  <si>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</si>
  <si>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</si>
  <si>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</si>
  <si>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</si>
  <si>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</si>
  <si>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</si>
  <si>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</si>
  <si>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</si>
  <si>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</si>
  <si>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</si>
  <si>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</si>
  <si>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</si>
  <si>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</si>
  <si>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</si>
  <si>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</si>
  <si>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</si>
  <si>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</si>
  <si>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</si>
  <si>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</si>
  <si>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</si>
  <si>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</si>
  <si>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</si>
  <si>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</si>
  <si>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</si>
  <si>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</si>
  <si>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</si>
  <si>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</si>
  <si>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</si>
  <si>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</si>
  <si>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</si>
  <si>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</si>
  <si>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</si>
  <si>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</si>
  <si>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</si>
  <si>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</si>
  <si>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</si>
  <si>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</si>
  <si>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</si>
  <si>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</si>
  <si>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</si>
  <si>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</si>
  <si>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</si>
  <si>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</si>
  <si>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</si>
  <si>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</si>
  <si>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</si>
  <si>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</si>
  <si>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</si>
  <si>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</si>
  <si>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</si>
  <si>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</si>
  <si>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</si>
  <si>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</si>
  <si>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</si>
  <si>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</si>
  <si>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</si>
  <si>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</si>
  <si>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</si>
  <si>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</si>
  <si>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</si>
  <si>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</si>
  <si>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</si>
  <si>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</si>
  <si>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</si>
  <si>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</si>
  <si>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</si>
  <si>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</si>
  <si>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</si>
  <si>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</si>
  <si>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</si>
  <si>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</si>
  <si>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</si>
  <si>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</si>
  <si>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</si>
  <si>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</si>
  <si>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</si>
  <si>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</si>
  <si>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</si>
  <si>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</si>
  <si>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</si>
  <si>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</si>
  <si>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</si>
  <si>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</si>
  <si>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</si>
  <si>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</si>
  <si>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</si>
  <si>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</si>
  <si>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</si>
  <si>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</si>
  <si>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</si>
  <si>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</si>
  <si>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</si>
  <si>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</si>
  <si>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</si>
  <si>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</si>
  <si>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</si>
  <si>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</si>
  <si>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</si>
  <si>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</si>
  <si>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</si>
  <si>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</si>
  <si>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</si>
  <si>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</si>
  <si>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</si>
  <si>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</si>
  <si>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</si>
  <si>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</si>
  <si>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</si>
  <si>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</si>
  <si>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</si>
  <si>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</si>
  <si>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</si>
  <si>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</si>
  <si>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</si>
  <si>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</si>
  <si>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</si>
  <si>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</si>
  <si>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</si>
  <si>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</si>
  <si>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</si>
  <si>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</si>
  <si>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</si>
  <si>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</si>
  <si>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</si>
  <si>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</si>
  <si>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</si>
  <si>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</si>
  <si>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</si>
  <si>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</si>
  <si>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</si>
  <si>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</si>
  <si>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</si>
  <si>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</si>
  <si>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</si>
  <si>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</si>
  <si>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</si>
  <si>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</si>
  <si>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</si>
  <si>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</si>
  <si>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</si>
  <si>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</si>
  <si>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</si>
  <si>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</si>
  <si>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</si>
  <si>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</si>
  <si>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</si>
  <si>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</si>
  <si>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</si>
  <si>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</si>
  <si>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</si>
  <si>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</si>
  <si>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</si>
  <si>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</si>
  <si>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</si>
  <si>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</si>
  <si>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</si>
  <si>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</si>
  <si>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</si>
  <si>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</si>
  <si>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</si>
  <si>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</si>
  <si>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</si>
  <si>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</si>
  <si>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</si>
  <si>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</si>
  <si>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</si>
  <si>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</si>
  <si>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</si>
  <si>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</si>
  <si>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</si>
  <si>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</si>
  <si>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</si>
  <si>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</si>
  <si>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</si>
  <si>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</si>
  <si>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</si>
  <si>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</si>
  <si>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</si>
  <si>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</si>
  <si>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</si>
  <si>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</si>
  <si>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</si>
  <si>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</si>
  <si>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</si>
  <si>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</si>
  <si>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</si>
  <si>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</si>
  <si>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</si>
  <si>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</si>
  <si>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</si>
  <si>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</si>
  <si>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</si>
  <si>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</si>
  <si>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</si>
  <si>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</si>
  <si>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</si>
  <si>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</si>
  <si>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</si>
  <si>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</si>
  <si>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</si>
  <si>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</si>
  <si>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</si>
  <si>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</si>
  <si>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</si>
  <si>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</si>
  <si>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</si>
  <si>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</si>
  <si>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</si>
  <si>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</si>
  <si>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</si>
  <si>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</si>
  <si>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</si>
  <si>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</si>
  <si>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</si>
  <si>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</si>
  <si>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</si>
  <si>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</si>
  <si>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</si>
  <si>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</si>
  <si>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</si>
  <si>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</si>
  <si>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</si>
  <si>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</si>
  <si>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</si>
  <si>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</si>
  <si>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</si>
  <si>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</si>
  <si>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</si>
  <si>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</si>
  <si>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</si>
  <si>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</si>
  <si>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</si>
  <si>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</si>
  <si>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</si>
  <si>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</si>
  <si>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</si>
  <si>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</si>
  <si>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</si>
  <si>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</si>
  <si>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</si>
  <si>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</si>
  <si>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</si>
  <si>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</si>
  <si>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</si>
  <si>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</si>
  <si>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</si>
  <si>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</si>
  <si>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</si>
  <si>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</si>
  <si>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</si>
  <si>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</si>
  <si>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</si>
  <si>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</si>
  <si>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</si>
  <si>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</si>
  <si>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</si>
  <si>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</si>
  <si>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</si>
  <si>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</si>
  <si>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</si>
  <si>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</si>
  <si>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</si>
  <si>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</si>
  <si>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</si>
  <si>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</si>
  <si>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</si>
  <si>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</si>
  <si>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</si>
  <si>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</si>
  <si>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</si>
  <si>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</si>
  <si>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</si>
  <si>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</si>
  <si>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</si>
  <si>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</si>
  <si>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</si>
  <si>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</si>
  <si>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</si>
  <si>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</si>
  <si>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</si>
  <si>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</si>
  <si>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</si>
  <si>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</si>
  <si>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</si>
  <si>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</si>
  <si>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</si>
  <si>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</si>
  <si>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</si>
  <si>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</si>
  <si>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</si>
  <si>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</si>
  <si>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</si>
  <si>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</si>
  <si>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</si>
  <si>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</si>
  <si>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</si>
  <si>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</si>
  <si>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</si>
  <si>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</si>
  <si>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</si>
  <si>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</si>
  <si>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</si>
  <si>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</si>
  <si>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</si>
  <si>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</si>
  <si>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</si>
  <si>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</si>
  <si>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</si>
  <si>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</si>
  <si>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</si>
  <si>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</si>
  <si>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</si>
  <si>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</si>
  <si>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</si>
  <si>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</si>
  <si>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</si>
  <si>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</si>
  <si>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</si>
  <si>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</si>
  <si>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</si>
  <si>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</si>
  <si>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</si>
  <si>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</si>
  <si>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</si>
  <si>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</si>
  <si>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</si>
  <si>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</si>
  <si>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</si>
  <si>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</si>
  <si>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</si>
  <si>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</si>
  <si>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</si>
  <si>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</si>
  <si>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</si>
  <si>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</si>
  <si>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</si>
  <si>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</si>
  <si>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</si>
  <si>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</si>
  <si>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</si>
  <si>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</si>
  <si>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</si>
  <si>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</si>
  <si>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</si>
  <si>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</si>
  <si>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</si>
  <si>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</si>
  <si>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</si>
  <si>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</si>
  <si>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</si>
  <si>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</si>
  <si>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</si>
  <si>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</si>
  <si>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</si>
  <si>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</si>
  <si>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</si>
  <si>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</si>
  <si>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</si>
  <si>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</si>
  <si>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</si>
  <si>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</si>
  <si>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</si>
  <si>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</si>
  <si>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</si>
  <si>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</si>
  <si>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</si>
  <si>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</si>
  <si>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</si>
  <si>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</si>
  <si>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</si>
  <si>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</si>
  <si>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</si>
  <si>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</si>
  <si>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</si>
  <si>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</si>
  <si>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</si>
  <si>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</si>
  <si>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</si>
  <si>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</si>
  <si>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</si>
  <si>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</si>
  <si>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</si>
  <si>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</si>
  <si>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</si>
  <si>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</si>
  <si>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</si>
  <si>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</si>
  <si>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</si>
  <si>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</si>
  <si>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</si>
  <si>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</si>
  <si>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</si>
  <si>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</si>
  <si>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</si>
  <si>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</si>
  <si>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</si>
  <si>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</si>
  <si>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</si>
  <si>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</si>
  <si>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</si>
  <si>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</si>
  <si>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</si>
  <si>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</si>
  <si>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</si>
  <si>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</si>
  <si>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</si>
  <si>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</si>
  <si>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</si>
  <si>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</si>
  <si>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</si>
  <si>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</si>
  <si>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</si>
  <si>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</si>
  <si>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</si>
  <si>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</si>
  <si>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</si>
  <si>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</si>
  <si>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</si>
  <si>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</si>
  <si>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</si>
  <si>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</si>
  <si>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</si>
  <si>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</si>
  <si>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</si>
  <si>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</si>
  <si>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</si>
  <si>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</si>
  <si>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</si>
  <si>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</si>
  <si>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</si>
  <si>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</si>
  <si>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</si>
  <si>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</si>
  <si>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</si>
  <si>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</si>
  <si>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</si>
  <si>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</si>
  <si>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</si>
  <si>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</si>
  <si>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</si>
  <si>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</si>
  <si>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</si>
  <si>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</si>
  <si>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</si>
  <si>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</si>
  <si>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</si>
  <si>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</si>
  <si>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</si>
  <si>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</si>
  <si>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</si>
  <si>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</si>
  <si>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</si>
  <si>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</si>
  <si>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</si>
  <si>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</si>
  <si>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</si>
  <si>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</si>
  <si>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</si>
  <si>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</si>
  <si>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</si>
  <si>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</si>
  <si>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</si>
  <si>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</si>
  <si>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</si>
  <si>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</si>
  <si>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</si>
  <si>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</si>
  <si>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</si>
  <si>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</si>
  <si>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</si>
  <si>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</si>
  <si>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</si>
  <si>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</si>
  <si>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</si>
  <si>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</si>
  <si>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</si>
  <si>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</si>
  <si>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</si>
  <si>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</si>
  <si>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</si>
  <si>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</si>
  <si>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</si>
  <si>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</si>
  <si>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</si>
  <si>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</si>
  <si>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</si>
  <si>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</si>
  <si>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</si>
  <si>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</si>
  <si>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</si>
  <si>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</si>
  <si>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</si>
  <si>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</si>
  <si>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</si>
  <si>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</si>
  <si>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</si>
  <si>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</si>
  <si>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</si>
  <si>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</si>
  <si>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</si>
  <si>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</si>
  <si>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</si>
  <si>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</si>
  <si>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</si>
  <si>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</si>
  <si>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</si>
  <si>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</si>
  <si>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</si>
  <si>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</si>
  <si>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</si>
  <si>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</si>
  <si>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</si>
  <si>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</si>
  <si>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</si>
  <si>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</si>
  <si>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</si>
  <si>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</si>
  <si>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</si>
  <si>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</si>
  <si>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</si>
  <si>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</si>
  <si>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</si>
  <si>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</si>
  <si>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</si>
  <si>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</si>
  <si>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</si>
  <si>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</si>
  <si>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</si>
  <si>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</si>
  <si>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</si>
  <si>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</si>
  <si>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</si>
  <si>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</si>
  <si>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</si>
  <si>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</si>
  <si>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</si>
  <si>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</si>
  <si>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</si>
  <si>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</si>
  <si>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</si>
  <si>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</si>
  <si>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</si>
  <si>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</si>
  <si>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</si>
  <si>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</si>
  <si>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</si>
  <si>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</si>
  <si>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</si>
  <si>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</si>
  <si>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</si>
  <si>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</si>
  <si>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</si>
  <si>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</si>
  <si>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</si>
  <si>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</si>
  <si>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</si>
  <si>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</si>
  <si>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</si>
  <si>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</si>
  <si>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</si>
  <si>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</si>
  <si>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</si>
  <si>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</si>
  <si>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</si>
  <si>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</si>
  <si>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</si>
  <si>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</si>
  <si>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</si>
  <si>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</si>
  <si>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</si>
  <si>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</si>
  <si>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</si>
  <si>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</si>
  <si>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</si>
  <si>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</si>
  <si>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</si>
  <si>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</si>
  <si>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</si>
  <si>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</si>
  <si>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</si>
  <si>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</si>
  <si>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</si>
  <si>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</si>
  <si>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</si>
  <si>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</si>
  <si>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</si>
  <si>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</si>
  <si>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</si>
  <si>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</si>
  <si>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</si>
  <si>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</si>
  <si>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</si>
  <si>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</si>
  <si>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</si>
  <si>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</si>
  <si>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</si>
  <si>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</si>
  <si>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</si>
  <si>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</si>
  <si>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</si>
  <si>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</si>
  <si>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</si>
  <si>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</si>
  <si>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</si>
  <si>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</si>
  <si>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</si>
  <si>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</si>
  <si>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</si>
  <si>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</si>
  <si>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</si>
  <si>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</si>
  <si>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</si>
  <si>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</si>
  <si>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</si>
  <si>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</si>
  <si>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</si>
  <si>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</si>
  <si>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</si>
  <si>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</si>
  <si>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</si>
  <si>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</si>
  <si>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</si>
  <si>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</si>
  <si>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</si>
  <si>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</si>
  <si>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</si>
  <si>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</si>
  <si>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</si>
  <si>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</si>
  <si>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</si>
  <si>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</si>
  <si>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</si>
  <si>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</si>
  <si>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</si>
  <si>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</si>
  <si>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</si>
  <si>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</si>
  <si>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</si>
  <si>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</si>
  <si>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</si>
  <si>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</si>
  <si>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</si>
  <si>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</si>
  <si>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</si>
  <si>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</si>
  <si>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</si>
  <si>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</si>
  <si>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</si>
  <si>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</si>
  <si>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</si>
  <si>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</si>
  <si>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</si>
  <si>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</si>
  <si>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</si>
  <si>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</si>
  <si>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</si>
  <si>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</si>
  <si>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</si>
  <si>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</si>
  <si>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</si>
  <si>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</si>
  <si>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</si>
  <si>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</si>
  <si>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</si>
  <si>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</si>
  <si>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</si>
  <si>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</si>
  <si>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</si>
  <si>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</si>
  <si>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</si>
  <si>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</si>
  <si>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</si>
  <si>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</si>
  <si>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</si>
  <si>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</si>
  <si>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</si>
  <si>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</si>
  <si>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</si>
  <si>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</si>
  <si>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</si>
  <si>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</si>
  <si>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</si>
  <si>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</si>
  <si>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</si>
  <si>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</si>
  <si>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</si>
  <si>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</si>
  <si>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</si>
  <si>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</si>
  <si>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</si>
  <si>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</si>
  <si>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</si>
  <si>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</si>
  <si>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</si>
  <si>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</si>
  <si>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</si>
  <si>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</si>
  <si>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</si>
  <si>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</si>
  <si>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</si>
  <si>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</si>
  <si>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</si>
  <si>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</si>
  <si>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</si>
  <si>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</si>
  <si>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</si>
  <si>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</si>
  <si>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</si>
  <si>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</si>
  <si>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</si>
  <si>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</si>
  <si>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</si>
  <si>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</si>
  <si>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</si>
  <si>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</si>
  <si>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</si>
  <si>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</si>
  <si>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</si>
  <si>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</si>
  <si>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</si>
  <si>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</si>
  <si>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</si>
  <si>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</si>
  <si>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</si>
  <si>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</si>
  <si>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</si>
  <si>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</si>
  <si>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</si>
  <si>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</si>
  <si>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</si>
  <si>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</si>
  <si>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</si>
  <si>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</si>
  <si>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</si>
  <si>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</si>
  <si>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</si>
  <si>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</si>
  <si>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</si>
  <si>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</si>
  <si>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</si>
  <si>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</si>
  <si>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</si>
  <si>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</si>
  <si>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</si>
  <si>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</si>
  <si>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</si>
  <si>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</si>
  <si>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</si>
  <si>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</si>
  <si>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</si>
  <si>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</si>
  <si>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</si>
  <si>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</si>
  <si>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</si>
  <si>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</si>
  <si>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</si>
  <si>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</si>
  <si>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</si>
  <si>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</si>
  <si>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</si>
  <si>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</si>
  <si>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</si>
  <si>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</si>
  <si>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</si>
  <si>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</si>
  <si>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</si>
  <si>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</si>
  <si>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</si>
  <si>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</si>
  <si>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</si>
  <si>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</si>
  <si>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</si>
  <si>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</si>
  <si>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</si>
  <si>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</si>
  <si>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</si>
  <si>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</si>
  <si>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</si>
  <si>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</si>
  <si>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</si>
  <si>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</si>
  <si>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</si>
  <si>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</si>
  <si>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</si>
  <si>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</si>
  <si>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</si>
  <si>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</si>
  <si>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</si>
  <si>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</si>
  <si>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</si>
  <si>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</si>
  <si>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</si>
  <si>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</si>
  <si>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</si>
  <si>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</si>
  <si>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</si>
  <si>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</si>
  <si>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</si>
  <si>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</si>
  <si>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</si>
  <si>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</si>
  <si>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</si>
  <si>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</si>
  <si>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</si>
  <si>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</si>
  <si>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</si>
  <si>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</si>
  <si>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</si>
  <si>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</si>
  <si>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</si>
  <si>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</si>
  <si>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</si>
  <si>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</si>
  <si>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</si>
  <si>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</si>
  <si>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</si>
  <si>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</si>
  <si>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</si>
  <si>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</si>
  <si>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</si>
  <si>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</si>
  <si>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</si>
  <si>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</si>
  <si>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</si>
  <si>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</si>
  <si>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</si>
  <si>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</si>
  <si>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</si>
  <si>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</si>
  <si>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</si>
  <si>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</si>
  <si>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</si>
  <si>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</si>
  <si>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</si>
  <si>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</si>
  <si>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</si>
  <si>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</si>
  <si>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</si>
  <si>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</si>
  <si>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</si>
  <si>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</si>
  <si>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</si>
  <si>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</si>
  <si>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</si>
  <si>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</si>
  <si>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</si>
  <si>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</si>
  <si>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</si>
  <si>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</si>
  <si>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</si>
  <si>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</si>
  <si>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</si>
  <si>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</si>
  <si>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</si>
  <si>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</si>
  <si>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</si>
  <si>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</si>
  <si>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</si>
  <si>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</si>
  <si>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</si>
  <si>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</si>
  <si>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</si>
  <si>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</si>
  <si>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</si>
  <si>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</si>
  <si>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</si>
  <si>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</si>
  <si>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</si>
  <si>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</si>
  <si>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</si>
  <si>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</si>
  <si>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</si>
  <si>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</si>
  <si>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</si>
  <si>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</si>
  <si>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</si>
  <si>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</si>
  <si>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</si>
  <si>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</si>
  <si>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</si>
  <si>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</si>
  <si>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</si>
  <si>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</si>
  <si>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</si>
  <si>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</si>
  <si>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</si>
  <si>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</si>
  <si>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</si>
  <si>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</si>
  <si>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</si>
  <si>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</si>
  <si>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</si>
  <si>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</si>
  <si>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</si>
  <si>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</si>
  <si>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</si>
  <si>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</si>
  <si>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</si>
  <si>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</si>
  <si>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</si>
  <si>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</si>
  <si>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</si>
  <si>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</si>
  <si>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</si>
  <si>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</si>
  <si>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</si>
  <si>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</si>
  <si>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</si>
  <si>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</si>
  <si>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</si>
  <si>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</si>
  <si>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</si>
  <si>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</si>
  <si>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</si>
  <si>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</si>
  <si>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</si>
  <si>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</si>
  <si>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</si>
  <si>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</si>
  <si>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</si>
  <si>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</si>
  <si>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</si>
  <si>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</si>
  <si>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</si>
  <si>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</si>
  <si>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</si>
  <si>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</si>
  <si>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</si>
  <si>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</si>
  <si>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</si>
  <si>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</si>
  <si>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</si>
  <si>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</si>
  <si>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</si>
  <si>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</si>
  <si>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</si>
  <si>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</si>
  <si>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</si>
  <si>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</si>
  <si>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</si>
  <si>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</si>
  <si>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</si>
  <si>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</si>
  <si>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</si>
  <si>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</si>
  <si>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</si>
  <si>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</si>
  <si>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</si>
  <si>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</si>
  <si>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</si>
  <si>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</si>
  <si>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</si>
  <si>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</si>
  <si>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</si>
  <si>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</si>
  <si>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</si>
  <si>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</si>
  <si>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</si>
  <si>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</si>
  <si>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</si>
  <si>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</si>
  <si>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</si>
  <si>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</si>
  <si>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</si>
  <si>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</si>
  <si>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</si>
  <si>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</si>
  <si>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</si>
  <si>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</si>
  <si>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</si>
  <si>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</si>
  <si>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</si>
  <si>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</si>
  <si>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</si>
  <si>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</si>
  <si>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</si>
  <si>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</si>
  <si>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</si>
  <si>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</si>
  <si>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</si>
  <si>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</si>
  <si>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</si>
  <si>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</si>
  <si>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</si>
  <si>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</si>
  <si>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</si>
  <si>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</si>
  <si>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</si>
  <si>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</si>
  <si>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</si>
  <si>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</si>
  <si>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</si>
  <si>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</si>
  <si>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</si>
  <si>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</si>
  <si>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</si>
  <si>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</si>
  <si>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</si>
  <si>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</si>
  <si>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</si>
  <si>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</si>
  <si>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</si>
  <si>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</si>
  <si>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</si>
  <si>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</si>
  <si>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</si>
  <si>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</si>
  <si>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</si>
  <si>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</si>
  <si>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</si>
  <si>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</si>
  <si>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</si>
  <si>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</si>
  <si>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</si>
  <si>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</si>
  <si>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</si>
  <si>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</si>
  <si>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</si>
  <si>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</si>
  <si>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</si>
  <si>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</si>
  <si>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</si>
  <si>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</si>
  <si>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</si>
  <si>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</si>
  <si>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</si>
  <si>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</si>
  <si>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</si>
  <si>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</si>
  <si>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</si>
  <si>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</si>
  <si>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</si>
  <si>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</si>
  <si>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</si>
  <si>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</si>
  <si>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</si>
  <si>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</si>
  <si>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</si>
  <si>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</si>
  <si>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</si>
  <si>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</si>
  <si>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</si>
  <si>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</si>
  <si>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</si>
  <si>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</si>
  <si>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</si>
  <si>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</si>
  <si>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</si>
  <si>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</si>
  <si>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</si>
  <si>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</si>
  <si>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</si>
  <si>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</si>
  <si>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</si>
  <si>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</si>
  <si>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</si>
  <si>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</si>
  <si>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</si>
  <si>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</si>
  <si>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</si>
  <si>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</si>
  <si>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</si>
  <si>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</si>
  <si>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</si>
  <si>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</si>
  <si>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</si>
  <si>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</si>
  <si>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</si>
  <si>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</si>
  <si>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</si>
  <si>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</si>
  <si>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</si>
  <si>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</si>
  <si>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</si>
  <si>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</si>
  <si>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</si>
  <si>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</si>
  <si>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</si>
  <si>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</si>
  <si>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</si>
  <si>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</si>
  <si>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</si>
  <si>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</si>
  <si>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</si>
  <si>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</si>
  <si>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</si>
  <si>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</si>
  <si>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</si>
  <si>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</si>
  <si>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</si>
  <si>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</si>
  <si>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</si>
  <si>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</si>
  <si>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</si>
  <si>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</si>
  <si>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</si>
  <si>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</si>
  <si>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</si>
  <si>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</si>
  <si>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</si>
  <si>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</si>
  <si>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</si>
  <si>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</si>
  <si>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</si>
  <si>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</si>
  <si>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</si>
  <si>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</si>
  <si>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</si>
  <si>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</si>
  <si>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</si>
  <si>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</si>
  <si>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</si>
  <si>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</si>
  <si>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</si>
  <si>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</si>
  <si>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</si>
  <si>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</si>
  <si>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</si>
  <si>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</si>
  <si>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</si>
  <si>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</si>
  <si>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</si>
  <si>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</si>
  <si>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</si>
  <si>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</si>
  <si>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</si>
  <si>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</si>
  <si>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</si>
  <si>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</si>
  <si>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</si>
  <si>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</si>
  <si>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</si>
  <si>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</si>
  <si>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</si>
  <si>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</si>
  <si>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</si>
  <si>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</si>
  <si>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</si>
  <si>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</si>
  <si>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</si>
  <si>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</si>
  <si>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</si>
  <si>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</si>
  <si>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</si>
  <si>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</si>
  <si>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</si>
  <si>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</si>
  <si>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</si>
  <si>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</si>
  <si>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</si>
  <si>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</si>
  <si>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</si>
  <si>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</si>
  <si>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</si>
  <si>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</si>
  <si>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</si>
  <si>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</si>
  <si>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</si>
  <si>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</si>
  <si>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</si>
  <si>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</si>
  <si>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</si>
  <si>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</si>
  <si>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</si>
  <si>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</si>
  <si>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</si>
  <si>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</si>
  <si>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</si>
  <si>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</si>
  <si>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</si>
  <si>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</si>
  <si>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</si>
  <si>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</si>
  <si>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</si>
  <si>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</si>
  <si>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</si>
  <si>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</si>
  <si>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</si>
  <si>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</si>
  <si>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</si>
  <si>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</si>
  <si>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</si>
  <si>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</si>
  <si>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</si>
  <si>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</si>
  <si>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</si>
  <si>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</si>
  <si>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</si>
  <si>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</si>
  <si>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</si>
  <si>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</si>
  <si>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</si>
  <si>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</si>
  <si>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</si>
  <si>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</si>
  <si>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</si>
  <si>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</si>
  <si>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</si>
  <si>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</si>
  <si>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</si>
  <si>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</si>
  <si>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</si>
  <si>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</si>
  <si>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</si>
  <si>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</si>
  <si>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</si>
  <si>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</si>
  <si>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</si>
  <si>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</si>
  <si>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</si>
  <si>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</si>
  <si>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</si>
  <si>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</si>
  <si>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</si>
  <si>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</si>
  <si>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</si>
  <si>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</si>
  <si>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</si>
  <si>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</si>
  <si>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</si>
  <si>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</si>
  <si>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</si>
  <si>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</si>
  <si>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</si>
  <si>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</si>
  <si>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</si>
  <si>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</si>
  <si>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</si>
  <si>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</si>
  <si>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</si>
  <si>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</si>
  <si>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</si>
  <si>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</si>
  <si>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</si>
  <si>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</si>
  <si>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</si>
  <si>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</si>
  <si>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</si>
  <si>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</si>
  <si>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</si>
  <si>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</si>
  <si>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</si>
  <si>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</si>
  <si>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</si>
  <si>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</si>
  <si>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</si>
  <si>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</si>
  <si>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</si>
  <si>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</si>
  <si>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</si>
  <si>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</si>
  <si>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</si>
  <si>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</si>
  <si>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</si>
  <si>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</si>
  <si>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</si>
  <si>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</si>
  <si>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</si>
  <si>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</si>
  <si>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</si>
  <si>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</si>
  <si>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</si>
  <si>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</si>
  <si>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</si>
  <si>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</si>
  <si>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</si>
  <si>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</si>
  <si>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</si>
  <si>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</si>
  <si>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</si>
  <si>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</si>
  <si>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</si>
  <si>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</si>
  <si>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</si>
  <si>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</si>
  <si>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</si>
  <si>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</si>
  <si>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</si>
  <si>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</si>
  <si>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</si>
  <si>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</si>
  <si>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</si>
  <si>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</si>
  <si>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</si>
  <si>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</si>
  <si>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</si>
  <si>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</si>
  <si>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</si>
  <si>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</si>
  <si>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</si>
  <si>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</si>
  <si>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</si>
  <si>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</si>
  <si>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</si>
  <si>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</si>
  <si>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</si>
  <si>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</si>
  <si>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</si>
  <si>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</si>
  <si>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</si>
  <si>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</si>
  <si>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</si>
  <si>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</si>
  <si>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</si>
  <si>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</si>
  <si>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</si>
  <si>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</si>
  <si>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</si>
  <si>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</si>
  <si>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</si>
  <si>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</si>
  <si>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</si>
  <si>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</si>
  <si>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</si>
  <si>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</si>
  <si>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</si>
  <si>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</si>
  <si>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</si>
  <si>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</si>
  <si>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</si>
  <si>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</si>
  <si>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</si>
  <si>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</si>
  <si>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</si>
  <si>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</si>
  <si>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</si>
  <si>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</si>
  <si>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</si>
  <si>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</si>
  <si>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</si>
  <si>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</si>
  <si>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</si>
  <si>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</si>
  <si>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</si>
  <si>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</si>
  <si>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</si>
  <si>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</si>
  <si>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</si>
  <si>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</si>
  <si>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</si>
  <si>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</si>
  <si>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</si>
  <si>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</si>
  <si>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</si>
  <si>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</si>
  <si>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</si>
  <si>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</si>
  <si>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</si>
  <si>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</si>
  <si>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</si>
  <si>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</si>
  <si>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</si>
  <si>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</si>
  <si>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</si>
  <si>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</si>
  <si>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</si>
  <si>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</si>
  <si>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</si>
  <si>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</si>
  <si>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</si>
  <si>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</si>
  <si>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</si>
  <si>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</si>
  <si>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</si>
  <si>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</si>
  <si>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</si>
  <si>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</si>
  <si>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</si>
  <si>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</si>
  <si>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</si>
  <si>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</si>
  <si>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</si>
  <si>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</si>
  <si>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</si>
  <si>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</si>
  <si>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</si>
  <si>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</si>
  <si>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</si>
  <si>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</si>
  <si>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</si>
  <si>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</si>
  <si>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</si>
  <si>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</si>
  <si>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</si>
  <si>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</si>
  <si>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</si>
  <si>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</si>
  <si>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</si>
  <si>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</si>
  <si>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</si>
  <si>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</si>
  <si>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</si>
  <si>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</si>
  <si>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</si>
  <si>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</si>
  <si>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</si>
  <si>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</si>
  <si>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</si>
  <si>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</si>
  <si>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</si>
  <si>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</si>
  <si>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</si>
  <si>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</si>
  <si>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</si>
  <si>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</si>
  <si>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</si>
  <si>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</si>
  <si>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</si>
  <si>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</si>
  <si>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</si>
  <si>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</si>
  <si>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</si>
  <si>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</si>
  <si>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</si>
  <si>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</si>
  <si>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</si>
  <si>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</si>
  <si>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</si>
  <si>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</si>
  <si>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</si>
  <si>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</si>
  <si>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</si>
  <si>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</si>
  <si>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</si>
  <si>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</si>
  <si>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</si>
  <si>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</si>
  <si>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</si>
  <si>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</si>
  <si>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</si>
  <si>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</si>
  <si>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</si>
  <si>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</si>
  <si>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</si>
  <si>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</si>
  <si>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</si>
  <si>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</si>
  <si>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</si>
  <si>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</si>
  <si>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</si>
  <si>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</si>
  <si>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</si>
  <si>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</si>
  <si>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</si>
  <si>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</si>
  <si>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</si>
  <si>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</si>
  <si>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</si>
  <si>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</si>
  <si>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</si>
  <si>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</si>
  <si>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</si>
  <si>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</si>
  <si>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</si>
  <si>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</si>
  <si>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</si>
  <si>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</si>
  <si>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</si>
  <si>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</si>
  <si>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</si>
  <si>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</si>
  <si>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</si>
  <si>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</si>
  <si>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</si>
  <si>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</si>
  <si>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</si>
  <si>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</si>
  <si>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</si>
  <si>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</si>
  <si>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</si>
  <si>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</si>
  <si>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</si>
  <si>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</si>
  <si>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</si>
  <si>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</si>
  <si>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</si>
  <si>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</si>
  <si>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</si>
  <si>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</si>
  <si>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</si>
  <si>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</si>
  <si>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</si>
  <si>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</si>
  <si>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</si>
  <si>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</si>
  <si>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</si>
  <si>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</si>
  <si>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</si>
  <si>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</si>
  <si>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</si>
  <si>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</si>
  <si>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</si>
  <si>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</si>
  <si>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</si>
  <si>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</si>
  <si>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</si>
  <si>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</si>
  <si>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</si>
  <si>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</si>
  <si>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</si>
  <si>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</si>
  <si>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</si>
  <si>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</si>
  <si>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</si>
  <si>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</si>
  <si>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</si>
  <si>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</si>
  <si>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</si>
  <si>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</si>
  <si>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</si>
  <si>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</si>
  <si>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</si>
  <si>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</si>
  <si>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</si>
  <si>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</si>
  <si>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</si>
  <si>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</si>
  <si>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</si>
  <si>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</si>
  <si>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</si>
  <si>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</si>
  <si>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</si>
  <si>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</si>
  <si>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</si>
  <si>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</si>
  <si>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</si>
  <si>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</si>
  <si>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</si>
  <si>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</si>
  <si>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</si>
  <si>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</si>
  <si>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</si>
  <si>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</si>
  <si>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</si>
  <si>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</si>
  <si>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</si>
  <si>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</si>
  <si>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</si>
  <si>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</si>
  <si>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</si>
  <si>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</si>
  <si>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</si>
  <si>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</si>
  <si>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</si>
  <si>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</si>
  <si>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</si>
  <si>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</si>
  <si>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</si>
  <si>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</si>
  <si>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</si>
  <si>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</si>
  <si>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</si>
  <si>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</si>
  <si>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</si>
  <si>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</si>
  <si>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</si>
  <si>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</si>
  <si>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</si>
  <si>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</si>
  <si>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</si>
  <si>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</si>
  <si>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</si>
  <si>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</si>
  <si>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</si>
  <si>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</si>
  <si>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</si>
  <si>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</si>
  <si>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</si>
  <si>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</si>
  <si>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</si>
  <si>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</si>
  <si>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</si>
  <si>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</si>
  <si>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</si>
  <si>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</si>
  <si>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</si>
  <si>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</si>
  <si>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</si>
  <si>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</si>
  <si>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</si>
  <si>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</si>
  <si>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</si>
  <si>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</si>
  <si>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</si>
  <si>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</si>
  <si>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</si>
  <si>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</si>
  <si>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</si>
  <si>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</si>
  <si>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</si>
  <si>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</si>
  <si>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</si>
  <si>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</si>
  <si>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</si>
  <si>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</si>
  <si>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</si>
  <si>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</si>
  <si>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</si>
  <si>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</si>
  <si>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</si>
  <si>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</si>
  <si>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</si>
  <si>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</si>
  <si>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</si>
  <si>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</si>
  <si>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</si>
  <si>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</si>
  <si>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</si>
  <si>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</si>
  <si>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</si>
  <si>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</si>
  <si>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</si>
  <si>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</si>
  <si>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</si>
  <si>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</si>
  <si>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</si>
  <si>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</si>
  <si>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</si>
  <si>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</si>
  <si>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</si>
  <si>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</si>
  <si>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</si>
  <si>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</si>
  <si>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</si>
  <si>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</si>
  <si>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</si>
  <si>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</si>
  <si>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</si>
  <si>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</si>
  <si>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</si>
  <si>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</si>
  <si>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</si>
  <si>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</si>
  <si>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</si>
  <si>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</si>
  <si>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</si>
  <si>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</si>
  <si>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</si>
  <si>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</si>
  <si>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</si>
  <si>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</si>
  <si>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</si>
  <si>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</si>
  <si>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</si>
  <si>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</si>
  <si>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</si>
  <si>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</si>
  <si>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</si>
  <si>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</si>
  <si>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</si>
  <si>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</si>
  <si>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</si>
  <si>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</si>
  <si>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</si>
  <si>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</si>
  <si>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</si>
  <si>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</si>
  <si>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</si>
  <si>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</si>
  <si>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</si>
  <si>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</si>
  <si>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</si>
  <si>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</si>
  <si>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</si>
  <si>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</si>
  <si>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</si>
  <si>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</si>
  <si>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</si>
  <si>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</si>
  <si>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</si>
  <si>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</si>
  <si>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</si>
  <si>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</si>
  <si>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</si>
  <si>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</si>
  <si>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</si>
  <si>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</si>
  <si>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</si>
  <si>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</si>
  <si>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</si>
  <si>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</si>
  <si>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</si>
  <si>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</si>
  <si>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</si>
  <si>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</si>
  <si>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</si>
  <si>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</si>
  <si>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</si>
  <si>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</si>
  <si>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</si>
  <si>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</si>
  <si>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</si>
  <si>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</si>
  <si>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</si>
  <si>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</si>
  <si>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</si>
  <si>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</si>
  <si>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</si>
  <si>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</si>
  <si>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</si>
  <si>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</si>
  <si>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</si>
  <si>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</si>
  <si>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</si>
  <si>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</si>
  <si>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</si>
  <si>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</si>
  <si>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</si>
  <si>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</si>
  <si>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</si>
  <si>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</si>
  <si>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</si>
  <si>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</si>
  <si>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</si>
  <si>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</si>
  <si>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</si>
  <si>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</si>
  <si>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</si>
  <si>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</si>
  <si>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</si>
  <si>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</si>
  <si>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</si>
  <si>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</si>
  <si>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</si>
  <si>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</si>
  <si>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</si>
  <si>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</si>
  <si>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</si>
  <si>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</si>
  <si>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</si>
  <si>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</si>
  <si>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</si>
  <si>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</si>
  <si>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</si>
  <si>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</si>
  <si>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</si>
  <si>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</si>
  <si>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</si>
  <si>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</si>
  <si>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</si>
  <si>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</si>
  <si>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</si>
  <si>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</si>
  <si>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</si>
  <si>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</si>
  <si>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</si>
  <si>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</si>
  <si>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</si>
  <si>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</si>
  <si>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</si>
  <si>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</si>
  <si>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</si>
  <si>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</si>
  <si>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</si>
  <si>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</si>
  <si>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</si>
  <si>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</si>
  <si>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</si>
  <si>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</si>
  <si>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</si>
  <si>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</si>
  <si>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</si>
  <si>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</si>
  <si>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</si>
  <si>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</si>
  <si>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</si>
  <si>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</si>
  <si>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</si>
  <si>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</si>
  <si>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</si>
  <si>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</si>
  <si>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</si>
  <si>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</si>
  <si>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</si>
  <si>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</si>
  <si>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</si>
  <si>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</si>
  <si>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</si>
  <si>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</si>
  <si>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</si>
  <si>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</si>
  <si>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</si>
  <si>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</si>
  <si>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</si>
  <si>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</si>
  <si>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</si>
  <si>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</si>
  <si>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</si>
  <si>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</si>
  <si>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</si>
  <si>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</si>
  <si>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</si>
  <si>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</si>
  <si>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</si>
  <si>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</si>
  <si>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</si>
  <si>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</si>
  <si>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</si>
  <si>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</si>
  <si>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</si>
  <si>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</si>
  <si>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</si>
  <si>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</si>
  <si>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</si>
  <si>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</si>
  <si>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</si>
  <si>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</si>
  <si>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</si>
  <si>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</si>
  <si>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</si>
  <si>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</si>
  <si>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</si>
  <si>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</si>
  <si>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</si>
  <si>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</si>
  <si>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</si>
  <si>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</si>
  <si>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</si>
  <si>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</si>
  <si>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</si>
  <si>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</si>
  <si>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</si>
  <si>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</si>
  <si>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</si>
  <si>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</si>
  <si>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</si>
  <si>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</si>
  <si>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</si>
  <si>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</si>
  <si>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</si>
  <si>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</si>
  <si>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</si>
  <si>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</si>
  <si>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</si>
  <si>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</si>
  <si>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</si>
  <si>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</si>
  <si>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</si>
  <si>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</si>
  <si>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</si>
  <si>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</si>
  <si>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</si>
  <si>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</si>
  <si>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</si>
  <si>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</si>
  <si>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</si>
  <si>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</si>
  <si>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</si>
  <si>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</si>
  <si>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</si>
  <si>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</si>
  <si>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</si>
  <si>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</si>
  <si>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</si>
  <si>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</si>
  <si>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</si>
  <si>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</si>
  <si>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</si>
  <si>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</si>
  <si>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</si>
  <si>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</si>
  <si>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</si>
  <si>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</si>
  <si>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</si>
  <si>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</si>
  <si>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</si>
  <si>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</si>
  <si>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</si>
  <si>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</si>
  <si>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</si>
  <si>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</si>
  <si>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</si>
  <si>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</si>
  <si>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</si>
  <si>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</si>
  <si>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</si>
  <si>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</si>
  <si>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</si>
  <si>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</si>
  <si>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</si>
  <si>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</si>
  <si>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</si>
  <si>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</si>
  <si>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</si>
  <si>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</si>
  <si>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</si>
  <si>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</si>
  <si>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</si>
  <si>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</si>
  <si>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</si>
  <si>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</si>
  <si>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</si>
  <si>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</si>
  <si>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</si>
  <si>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</si>
  <si>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</si>
  <si>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</si>
  <si>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</si>
  <si>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</si>
  <si>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</si>
  <si>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</si>
  <si>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</si>
  <si>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</si>
  <si>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</si>
  <si>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</si>
  <si>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</si>
  <si>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</si>
  <si>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</si>
  <si>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</si>
  <si>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</si>
  <si>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</si>
  <si>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</si>
  <si>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</si>
  <si>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</si>
  <si>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</si>
  <si>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</si>
  <si>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</si>
  <si>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</si>
  <si>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</si>
  <si>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</si>
  <si>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</si>
  <si>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</si>
  <si>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</si>
  <si>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</si>
  <si>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</si>
  <si>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</si>
  <si>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</si>
  <si>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</si>
  <si>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</si>
  <si>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</si>
  <si>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</si>
  <si>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</si>
  <si>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</si>
  <si>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</si>
  <si>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</si>
  <si>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</si>
  <si>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</si>
  <si>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</si>
  <si>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</si>
  <si>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</si>
  <si>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</si>
  <si>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</si>
  <si>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</si>
  <si>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</si>
  <si>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</si>
  <si>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</si>
  <si>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</si>
  <si>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</si>
  <si>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</si>
  <si>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</si>
  <si>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</si>
  <si>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</si>
  <si>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</si>
  <si>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</si>
  <si>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</si>
  <si>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</si>
  <si>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</si>
  <si>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</si>
  <si>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</si>
  <si>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</si>
  <si>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</si>
  <si>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</si>
  <si>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</si>
  <si>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</si>
  <si>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</si>
  <si>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</si>
  <si>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</si>
  <si>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</si>
  <si>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</si>
  <si>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</si>
  <si>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</si>
  <si>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</si>
  <si>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</si>
  <si>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</si>
  <si>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</si>
  <si>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</si>
  <si>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</si>
  <si>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</si>
  <si>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</si>
  <si>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</si>
  <si>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</si>
  <si>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</si>
  <si>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</si>
  <si>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</si>
  <si>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</si>
  <si>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</si>
  <si>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</si>
  <si>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</si>
  <si>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</si>
  <si>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</si>
  <si>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</si>
  <si>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</si>
  <si>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</si>
  <si>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</si>
  <si>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</si>
  <si>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</si>
  <si>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</si>
  <si>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</si>
  <si>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</si>
  <si>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</si>
  <si>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</si>
  <si>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</si>
  <si>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</si>
  <si>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</si>
  <si>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</si>
  <si>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</si>
  <si>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</si>
  <si>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</si>
  <si>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</si>
  <si>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</si>
  <si>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</si>
  <si>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</si>
  <si>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</si>
  <si>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</si>
  <si>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</si>
  <si>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</si>
  <si>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</si>
  <si>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</si>
  <si>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</si>
  <si>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</si>
  <si>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</si>
  <si>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</si>
  <si>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</si>
  <si>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</si>
  <si>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</si>
  <si>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</si>
  <si>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</si>
  <si>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</si>
  <si>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</si>
  <si>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</si>
  <si>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</si>
  <si>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</si>
  <si>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</si>
  <si>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</si>
  <si>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</si>
  <si>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</si>
  <si>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</si>
  <si>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</si>
  <si>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</si>
  <si>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</si>
  <si>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</si>
  <si>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</si>
  <si>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</si>
  <si>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</si>
  <si>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</si>
  <si>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</si>
  <si>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</si>
  <si>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</si>
  <si>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</si>
  <si>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</si>
  <si>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</si>
  <si>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</si>
  <si>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</si>
  <si>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</si>
  <si>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</si>
  <si>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</si>
  <si>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</si>
  <si>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</si>
  <si>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</si>
  <si>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</si>
  <si>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</si>
  <si>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</si>
  <si>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</si>
  <si>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</si>
  <si>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</si>
  <si>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</si>
  <si>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</si>
  <si>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</si>
  <si>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</si>
  <si>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</si>
  <si>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</si>
  <si>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</si>
  <si>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</si>
  <si>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</si>
  <si>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</si>
  <si>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</si>
  <si>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</si>
  <si>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</si>
  <si>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</si>
  <si>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</si>
  <si>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</si>
  <si>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</si>
  <si>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</si>
  <si>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</si>
  <si>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</si>
  <si>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</si>
  <si>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</si>
  <si>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</si>
  <si>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</si>
  <si>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</si>
  <si>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</si>
  <si>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</si>
  <si>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</si>
  <si>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</si>
  <si>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</si>
  <si>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</si>
  <si>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</si>
  <si>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</si>
  <si>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</si>
  <si>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</si>
  <si>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</si>
  <si>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</si>
  <si>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</si>
  <si>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</si>
  <si>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</si>
  <si>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</si>
  <si>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</si>
  <si>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</si>
  <si>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</si>
  <si>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</si>
  <si>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</si>
  <si>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</si>
  <si>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</si>
  <si>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</si>
  <si>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</si>
  <si>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</si>
  <si>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</si>
  <si>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</si>
  <si>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</si>
  <si>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</si>
  <si>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</si>
  <si>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</si>
  <si>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</si>
  <si>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</si>
  <si>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</si>
  <si>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</si>
  <si>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</si>
  <si>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</si>
  <si>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</si>
  <si>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</si>
  <si>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</si>
  <si>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</si>
  <si>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</si>
  <si>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</si>
  <si>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</si>
  <si>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</si>
  <si>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</si>
  <si>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</si>
  <si>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</si>
  <si>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</si>
  <si>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</si>
  <si>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</si>
  <si>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</si>
  <si>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</si>
  <si>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</si>
  <si>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</si>
  <si>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</si>
  <si>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</si>
  <si>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</si>
  <si>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</si>
  <si>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</si>
  <si>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</si>
  <si>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</si>
  <si>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</si>
  <si>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</si>
  <si>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</si>
  <si>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</si>
  <si>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</si>
  <si>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</si>
  <si>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</si>
  <si>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</si>
  <si>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</si>
  <si>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</si>
  <si>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</si>
  <si>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</si>
  <si>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</si>
  <si>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</si>
  <si>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</si>
  <si>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</si>
  <si>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</si>
  <si>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</si>
  <si>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</si>
  <si>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</si>
  <si>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</si>
  <si>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</si>
  <si>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</si>
  <si>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</si>
  <si>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</si>
  <si>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</si>
  <si>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</si>
  <si>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</si>
  <si>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</si>
  <si>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</si>
  <si>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</si>
  <si>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</si>
  <si>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</si>
  <si>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</si>
  <si>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</si>
  <si>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</si>
  <si>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</si>
  <si>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</si>
  <si>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</si>
  <si>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</si>
  <si>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</si>
  <si>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</si>
  <si>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</si>
  <si>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</si>
  <si>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</si>
  <si>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</si>
  <si>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</si>
  <si>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</si>
  <si>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</si>
  <si>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</si>
  <si>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</si>
  <si>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</si>
  <si>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</si>
  <si>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</si>
  <si>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</si>
  <si>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</si>
  <si>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</si>
  <si>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</si>
  <si>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</si>
  <si>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</si>
  <si>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</si>
  <si>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</si>
  <si>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</si>
  <si>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</si>
  <si>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</si>
  <si>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</si>
  <si>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</si>
  <si>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</si>
  <si>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</si>
  <si>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</si>
  <si>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</si>
  <si>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</si>
  <si>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</si>
  <si>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</si>
  <si>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</si>
  <si>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</si>
  <si>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</si>
  <si>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</si>
  <si>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</si>
  <si>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</si>
  <si>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</si>
  <si>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</si>
  <si>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</si>
  <si>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</si>
  <si>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</si>
  <si>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</si>
  <si>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</si>
  <si>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</si>
  <si>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</si>
  <si>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</si>
  <si>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</si>
  <si>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</si>
  <si>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</si>
  <si>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</si>
  <si>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</si>
  <si>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</si>
  <si>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</si>
  <si>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</si>
  <si>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</si>
  <si>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</si>
  <si>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</si>
  <si>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</si>
  <si>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</si>
  <si>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</si>
  <si>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</si>
  <si>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</si>
  <si>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</si>
  <si>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</si>
  <si>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</si>
  <si>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</si>
  <si>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</si>
  <si>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</si>
  <si>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</si>
  <si>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</si>
  <si>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</si>
  <si>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</si>
  <si>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</si>
  <si>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</si>
  <si>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</si>
  <si>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</si>
  <si>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</si>
  <si>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</si>
  <si>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</si>
  <si>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</si>
  <si>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</si>
  <si>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</si>
  <si>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</si>
  <si>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</si>
  <si>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</si>
  <si>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</si>
  <si>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</si>
  <si>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</si>
  <si>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</si>
  <si>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</si>
  <si>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</si>
  <si>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</si>
  <si>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</si>
  <si>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</si>
  <si>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</si>
  <si>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</si>
  <si>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</si>
  <si>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</si>
  <si>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</si>
  <si>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</si>
  <si>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</si>
  <si>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</si>
  <si>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</si>
  <si>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</si>
  <si>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</si>
  <si>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</si>
  <si>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</si>
  <si>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</si>
  <si>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</si>
  <si>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</si>
  <si>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</si>
  <si>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</si>
  <si>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</si>
  <si>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</si>
  <si>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</si>
  <si>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</si>
  <si>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</si>
  <si>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</si>
  <si>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</si>
  <si>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</si>
  <si>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</si>
  <si>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</si>
  <si>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</si>
  <si>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</si>
  <si>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</si>
  <si>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</si>
  <si>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</si>
  <si>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</si>
  <si>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</si>
  <si>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</si>
  <si>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</si>
  <si>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</si>
  <si>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</si>
  <si>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</si>
  <si>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</si>
  <si>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</si>
  <si>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</si>
  <si>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</si>
  <si>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</si>
  <si>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</si>
  <si>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</si>
  <si>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</si>
  <si>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</si>
  <si>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</si>
  <si>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</si>
  <si>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</si>
  <si>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</si>
  <si>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</si>
  <si>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</si>
  <si>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</si>
  <si>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</si>
  <si>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</si>
  <si>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</si>
  <si>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</si>
  <si>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</si>
  <si>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</si>
  <si>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</si>
  <si>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</si>
  <si>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</si>
  <si>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</si>
  <si>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</si>
  <si>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</si>
  <si>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</si>
  <si>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</si>
  <si>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</si>
  <si>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</si>
  <si>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</si>
  <si>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</si>
  <si>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</si>
  <si>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</si>
  <si>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</si>
  <si>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</si>
  <si>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</si>
  <si>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</si>
  <si>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</si>
  <si>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</si>
  <si>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</si>
  <si>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</si>
  <si>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</si>
  <si>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</si>
  <si>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</si>
  <si>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</si>
  <si>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</si>
  <si>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</si>
  <si>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</si>
  <si>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</si>
  <si>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</si>
  <si>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</si>
  <si>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</si>
  <si>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</si>
  <si>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</si>
  <si>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</si>
  <si>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</si>
  <si>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</si>
  <si>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</si>
  <si>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</si>
  <si>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</si>
  <si>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</si>
  <si>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</si>
  <si>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</si>
  <si>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</si>
  <si>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</si>
  <si>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</si>
  <si>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</si>
  <si>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</si>
  <si>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</si>
  <si>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</si>
  <si>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</si>
  <si>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</si>
  <si>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</si>
  <si>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</si>
  <si>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</si>
  <si>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</si>
  <si>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</si>
  <si>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</si>
  <si>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</si>
  <si>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</si>
  <si>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</si>
  <si>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</si>
  <si>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</si>
  <si>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</si>
  <si>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</si>
  <si>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</si>
  <si>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</si>
  <si>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</si>
  <si>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</si>
  <si>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</si>
  <si>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</si>
  <si>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</si>
  <si>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</si>
  <si>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</si>
  <si>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</si>
  <si>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</si>
  <si>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</si>
  <si>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</si>
  <si>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</si>
  <si>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</si>
  <si>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</si>
  <si>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</si>
  <si>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</si>
  <si>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</si>
  <si>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</si>
  <si>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</si>
  <si>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</si>
  <si>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</si>
  <si>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</si>
  <si>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</si>
  <si>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</si>
  <si>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</si>
  <si>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</si>
  <si>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</si>
  <si>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</si>
  <si>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</si>
  <si>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</si>
  <si>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</si>
  <si>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</si>
  <si>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</si>
  <si>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</si>
  <si>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</si>
  <si>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</si>
  <si>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</si>
  <si>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</si>
  <si>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</si>
  <si>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</si>
  <si>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</si>
  <si>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</si>
  <si>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</si>
  <si>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</si>
  <si>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</si>
  <si>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</si>
  <si>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</si>
  <si>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</si>
  <si>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</si>
  <si>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</si>
  <si>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</si>
  <si>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</si>
  <si>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</si>
  <si>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</si>
  <si>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</si>
  <si>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</si>
  <si>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</si>
  <si>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</si>
  <si>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</si>
  <si>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</si>
  <si>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</si>
  <si>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</si>
  <si>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</si>
  <si>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</si>
  <si>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</si>
  <si>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</si>
  <si>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</si>
  <si>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</si>
  <si>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</si>
  <si>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</si>
  <si>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</si>
  <si>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</si>
  <si>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</si>
  <si>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</si>
  <si>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</si>
  <si>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</si>
  <si>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</si>
  <si>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</si>
  <si>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</si>
  <si>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</si>
  <si>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</si>
  <si>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</si>
  <si>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</si>
  <si>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</si>
  <si>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</si>
  <si>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</si>
  <si>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</si>
  <si>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</si>
  <si>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</si>
  <si>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</si>
  <si>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</si>
  <si>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</si>
  <si>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</si>
  <si>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</si>
  <si>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</si>
  <si>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</si>
  <si>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</si>
  <si>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</si>
  <si>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</si>
  <si>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</si>
  <si>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</si>
  <si>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</si>
  <si>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</si>
  <si>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</si>
  <si>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</si>
  <si>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</si>
  <si>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</si>
  <si>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</si>
  <si>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</si>
  <si>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</si>
  <si>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</si>
  <si>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</si>
  <si>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</si>
  <si>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</si>
  <si>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</si>
  <si>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</si>
  <si>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</si>
  <si>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</si>
  <si>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</si>
  <si>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</si>
  <si>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</si>
  <si>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</si>
  <si>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</si>
  <si>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</si>
  <si>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</si>
  <si>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</si>
  <si>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</si>
  <si>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</si>
  <si>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</si>
  <si>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</si>
  <si>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</si>
  <si>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</si>
  <si>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</si>
  <si>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</si>
  <si>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</si>
  <si>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</si>
  <si>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</si>
  <si>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</si>
  <si>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</si>
  <si>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</si>
  <si>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</si>
  <si>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</si>
  <si>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</si>
  <si>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</si>
  <si>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</si>
  <si>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</si>
  <si>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</si>
  <si>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</si>
  <si>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</si>
  <si>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</si>
  <si>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</si>
  <si>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</si>
  <si>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</si>
  <si>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</si>
  <si>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</si>
  <si>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</si>
  <si>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</si>
  <si>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</si>
  <si>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</si>
  <si>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</si>
  <si>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</si>
  <si>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</si>
  <si>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</si>
  <si>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</si>
  <si>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</si>
  <si>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</si>
  <si>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</si>
  <si>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</si>
  <si>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</si>
  <si>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</si>
  <si>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</si>
  <si>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</si>
  <si>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</si>
  <si>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</si>
  <si>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</si>
  <si>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</si>
  <si>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</si>
  <si>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</si>
  <si>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</si>
  <si>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</si>
  <si>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</si>
  <si>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</si>
  <si>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</si>
  <si>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</si>
  <si>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</si>
  <si>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</si>
  <si>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</si>
  <si>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</si>
  <si>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</si>
  <si>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</si>
  <si>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</si>
  <si>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</si>
  <si>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</si>
  <si>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</si>
  <si>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</si>
  <si>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</si>
  <si>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</si>
  <si>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</si>
  <si>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</si>
  <si>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</si>
  <si>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</si>
  <si>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</si>
  <si>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</si>
  <si>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</si>
  <si>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</si>
  <si>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</si>
  <si>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</si>
  <si>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</si>
  <si>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</si>
  <si>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</si>
  <si>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</si>
  <si>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</si>
  <si>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</si>
  <si>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</si>
  <si>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</si>
  <si>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</si>
  <si>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</si>
  <si>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</si>
  <si>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</si>
  <si>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</si>
  <si>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</si>
  <si>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</si>
  <si>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</si>
  <si>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</si>
  <si>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</si>
  <si>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</si>
  <si>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</si>
  <si>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</si>
  <si>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</si>
  <si>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</si>
  <si>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</si>
  <si>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</si>
  <si>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</si>
  <si>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</si>
  <si>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</si>
  <si>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</si>
  <si>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</si>
  <si>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</si>
  <si>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</si>
  <si>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</si>
  <si>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</si>
  <si>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</si>
  <si>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</si>
  <si>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</si>
  <si>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</si>
  <si>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</si>
  <si>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</si>
  <si>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</si>
  <si>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</si>
  <si>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</si>
  <si>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</si>
  <si>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</si>
  <si>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</si>
  <si>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</si>
  <si>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</si>
  <si>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</si>
  <si>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</si>
  <si>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</si>
  <si>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</si>
  <si>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</si>
  <si>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</si>
  <si>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</si>
  <si>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</si>
  <si>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</si>
  <si>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</si>
  <si>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</si>
  <si>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</si>
  <si>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</si>
  <si>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</si>
  <si>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</si>
  <si>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</si>
  <si>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</si>
  <si>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</si>
  <si>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</si>
  <si>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</si>
  <si>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</si>
  <si>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</si>
  <si>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</si>
  <si>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</si>
  <si>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</si>
  <si>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</si>
  <si>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</si>
  <si>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</si>
  <si>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</si>
  <si>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</si>
  <si>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</si>
  <si>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</si>
  <si>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</si>
  <si>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</si>
  <si>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</si>
  <si>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</si>
  <si>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</si>
  <si>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</si>
  <si>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</si>
  <si>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</si>
  <si>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</si>
  <si>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</si>
  <si>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</si>
  <si>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</si>
  <si>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</si>
  <si>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</si>
  <si>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</si>
  <si>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</si>
  <si>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</si>
  <si>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</si>
  <si>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</si>
  <si>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</si>
  <si>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</si>
  <si>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</si>
  <si>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</si>
  <si>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</si>
  <si>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</si>
  <si>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</si>
  <si>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</si>
  <si>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</si>
  <si>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</si>
  <si>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</si>
  <si>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</si>
  <si>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</si>
  <si>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</si>
  <si>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</si>
  <si>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</si>
  <si>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</si>
  <si>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</si>
  <si>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</si>
  <si>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</si>
  <si>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</si>
  <si>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</si>
  <si>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</si>
  <si>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</si>
  <si>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</si>
  <si>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</si>
  <si>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</si>
  <si>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</si>
  <si>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</si>
  <si>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</si>
  <si>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</si>
  <si>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</si>
  <si>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</si>
  <si>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</si>
  <si>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</si>
  <si>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</si>
  <si>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</si>
  <si>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</si>
  <si>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</si>
  <si>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</si>
  <si>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</si>
  <si>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</si>
  <si>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</si>
  <si>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</si>
  <si>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</si>
  <si>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</si>
  <si>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</si>
  <si>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</si>
  <si>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</si>
  <si>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</si>
  <si>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</si>
  <si>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</si>
  <si>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</si>
  <si>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</si>
  <si>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</si>
  <si>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</si>
  <si>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</si>
  <si>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</si>
  <si>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</si>
  <si>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</si>
  <si>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</si>
  <si>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</si>
  <si>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</si>
  <si>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</si>
  <si>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</si>
  <si>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</si>
  <si>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</si>
  <si>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</si>
  <si>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</si>
  <si>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</si>
  <si>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</si>
  <si>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</si>
  <si>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</si>
  <si>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</si>
  <si>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</si>
  <si>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</si>
  <si>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</si>
  <si>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</si>
  <si>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</si>
  <si>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</si>
  <si>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</si>
  <si>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</si>
  <si>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</si>
  <si>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</si>
  <si>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</si>
  <si>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</si>
  <si>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</si>
  <si>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</si>
  <si>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</si>
  <si>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</si>
  <si>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</si>
  <si>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</si>
  <si>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</si>
  <si>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</si>
  <si>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</si>
  <si>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</si>
  <si>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</si>
  <si>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</si>
  <si>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</si>
  <si>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</si>
  <si>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</si>
  <si>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</si>
  <si>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</si>
  <si>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</si>
  <si>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</si>
  <si>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</si>
  <si>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</si>
  <si>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</si>
  <si>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</si>
  <si>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</si>
  <si>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</si>
  <si>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</si>
  <si>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</si>
  <si>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</si>
  <si>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</si>
  <si>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</si>
  <si>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</si>
  <si>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</si>
  <si>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</si>
  <si>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</si>
  <si>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</si>
  <si>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</si>
  <si>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</si>
  <si>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</si>
  <si>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</si>
  <si>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</si>
  <si>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</si>
  <si>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</si>
  <si>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</si>
  <si>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</si>
  <si>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</si>
  <si>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</si>
  <si>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</si>
  <si>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</si>
  <si>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</si>
  <si>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</si>
  <si>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</si>
  <si>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</si>
  <si>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</si>
  <si>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</si>
  <si>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</si>
  <si>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</si>
  <si>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</si>
  <si>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</si>
  <si>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</si>
  <si>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</si>
  <si>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</si>
  <si>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</si>
  <si>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</si>
  <si>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</si>
  <si>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</si>
  <si>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</si>
  <si>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</si>
  <si>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</si>
  <si>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</si>
  <si>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</si>
  <si>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</si>
  <si>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</si>
  <si>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</si>
  <si>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</si>
  <si>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</si>
  <si>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</si>
  <si>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</si>
  <si>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</si>
  <si>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</si>
  <si>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</si>
  <si>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</si>
  <si>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</si>
  <si>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</si>
  <si>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</si>
  <si>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</si>
  <si>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</si>
  <si>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</si>
  <si>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</si>
  <si>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</si>
  <si>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</si>
  <si>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</si>
  <si>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</si>
  <si>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</si>
  <si>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</si>
  <si>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</si>
  <si>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</si>
  <si>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</si>
  <si>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</si>
  <si>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</si>
  <si>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</si>
  <si>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</si>
  <si>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</si>
  <si>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</si>
  <si>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</si>
  <si>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</si>
  <si>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</si>
  <si>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</si>
  <si>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</si>
  <si>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</si>
  <si>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</si>
  <si>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</si>
  <si>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</si>
  <si>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</si>
  <si>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</si>
  <si>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</si>
  <si>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</si>
  <si>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</si>
  <si>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</si>
  <si>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</si>
  <si>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</si>
  <si>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</si>
  <si>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</si>
  <si>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</si>
  <si>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</si>
  <si>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</si>
  <si>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</si>
  <si>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</si>
  <si>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</si>
  <si>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</si>
  <si>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</si>
  <si>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</si>
  <si>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</si>
  <si>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</si>
  <si>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</si>
  <si>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</si>
  <si>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</si>
  <si>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</si>
  <si>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</si>
  <si>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</si>
  <si>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</si>
  <si>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</si>
  <si>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</si>
  <si>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</si>
  <si>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</si>
  <si>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</si>
  <si>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</si>
  <si>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</si>
  <si>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</si>
  <si>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</si>
  <si>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</si>
  <si>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</si>
  <si>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</si>
  <si>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</si>
  <si>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</si>
  <si>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</si>
  <si>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</si>
  <si>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</si>
  <si>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</si>
  <si>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</si>
  <si>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</si>
  <si>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</si>
  <si>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</si>
  <si>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</si>
  <si>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</si>
  <si>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</si>
  <si>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</si>
  <si>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</si>
  <si>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</si>
  <si>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</si>
  <si>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</si>
  <si>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</si>
  <si>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</si>
  <si>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</si>
  <si>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</si>
  <si>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</si>
  <si>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</si>
  <si>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</si>
  <si>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</si>
  <si>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</si>
  <si>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</si>
  <si>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</si>
  <si>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</si>
  <si>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</si>
  <si>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</si>
  <si>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</si>
  <si>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</si>
  <si>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</si>
  <si>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</si>
  <si>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</si>
  <si>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</si>
  <si>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</si>
  <si>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</si>
  <si>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</si>
  <si>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</si>
  <si>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</si>
  <si>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</si>
  <si>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</si>
  <si>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</si>
  <si>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</si>
  <si>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</si>
  <si>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</si>
  <si>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</si>
  <si>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</si>
  <si>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</si>
  <si>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</si>
  <si>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</si>
  <si>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</si>
  <si>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</si>
  <si>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</si>
  <si>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</si>
  <si>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</si>
  <si>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</si>
  <si>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</si>
  <si>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</si>
  <si>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</si>
  <si>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</si>
  <si>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</si>
  <si>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</si>
  <si>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</si>
  <si>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</si>
  <si>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</si>
  <si>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</si>
  <si>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</si>
  <si>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</si>
  <si>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</si>
  <si>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</si>
  <si>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</si>
  <si>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</si>
  <si>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</si>
  <si>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</si>
  <si>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</si>
  <si>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</si>
  <si>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</si>
  <si>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</si>
  <si>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</si>
  <si>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</si>
  <si>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</si>
  <si>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</si>
  <si>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</si>
  <si>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</si>
  <si>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</si>
  <si>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</si>
  <si>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</si>
  <si>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</si>
  <si>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</si>
  <si>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</si>
  <si>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</si>
  <si>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</si>
  <si>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</si>
  <si>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</si>
  <si>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</si>
  <si>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</si>
  <si>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</si>
  <si>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</si>
  <si>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</si>
  <si>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</si>
  <si>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</si>
  <si>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</si>
  <si>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</si>
  <si>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</si>
  <si>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</si>
  <si>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</si>
  <si>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</si>
  <si>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</si>
  <si>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</si>
  <si>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</si>
  <si>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</si>
  <si>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</si>
  <si>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</si>
  <si>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</si>
  <si>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</si>
  <si>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</si>
  <si>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</si>
  <si>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</si>
  <si>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</si>
  <si>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</si>
  <si>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</si>
  <si>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</si>
  <si>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</si>
  <si>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</si>
  <si>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</si>
  <si>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</si>
  <si>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</si>
  <si>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</si>
  <si>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</si>
  <si>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</si>
  <si>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</si>
  <si>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</si>
  <si>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</si>
  <si>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</si>
  <si>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</si>
  <si>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</si>
  <si>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</si>
  <si>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</si>
  <si>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</si>
  <si>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</si>
  <si>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</si>
  <si>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</si>
  <si>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</si>
  <si>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</si>
  <si>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</si>
  <si>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</si>
  <si>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</si>
  <si>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</si>
  <si>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</si>
  <si>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</si>
  <si>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</si>
  <si>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</si>
  <si>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</si>
  <si>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</si>
  <si>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</si>
  <si>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</si>
  <si>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</si>
  <si>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</si>
  <si>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</si>
  <si>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</si>
  <si>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</si>
  <si>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</si>
  <si>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</si>
  <si>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</si>
  <si>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</si>
  <si>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</si>
  <si>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</si>
  <si>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</si>
  <si>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</si>
  <si>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</si>
  <si>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</si>
  <si>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</si>
  <si>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</si>
  <si>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</si>
  <si>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</si>
  <si>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</si>
  <si>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</si>
  <si>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</si>
  <si>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</si>
  <si>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</si>
  <si>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</si>
  <si>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</si>
  <si>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</si>
  <si>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</si>
  <si>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</si>
  <si>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</si>
  <si>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</si>
  <si>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</si>
  <si>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</si>
  <si>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</si>
  <si>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</si>
  <si>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</si>
  <si>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</si>
  <si>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</si>
  <si>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</si>
  <si>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</si>
  <si>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</si>
  <si>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</si>
  <si>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</si>
  <si>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</si>
  <si>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</si>
  <si>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</si>
  <si>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</si>
  <si>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</si>
  <si>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</si>
  <si>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</si>
  <si>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</si>
  <si>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</si>
  <si>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</si>
  <si>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</si>
  <si>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</si>
  <si>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</si>
  <si>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</si>
  <si>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</si>
  <si>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</si>
  <si>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</si>
  <si>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</si>
  <si>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</si>
  <si>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</si>
  <si>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</si>
  <si>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</si>
  <si>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</si>
  <si>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</si>
  <si>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</si>
  <si>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</si>
  <si>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</si>
  <si>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</si>
  <si>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</si>
  <si>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</si>
  <si>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</si>
  <si>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</si>
  <si>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</si>
  <si>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</si>
  <si>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</si>
  <si>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</si>
  <si>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</si>
  <si>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</si>
  <si>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</si>
  <si>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</si>
  <si>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</si>
  <si>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</si>
  <si>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</si>
  <si>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</si>
  <si>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</si>
  <si>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</si>
  <si>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</si>
  <si>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</si>
  <si>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</si>
  <si>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</si>
  <si>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</si>
  <si>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</si>
  <si>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</si>
  <si>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</si>
  <si>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</si>
  <si>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</si>
  <si>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</si>
  <si>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</si>
  <si>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</si>
  <si>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</si>
  <si>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</si>
  <si>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</si>
  <si>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</si>
  <si>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</si>
  <si>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</si>
  <si>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</si>
  <si>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</si>
  <si>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</si>
  <si>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</si>
  <si>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</si>
  <si>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</si>
  <si>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</si>
  <si>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</si>
  <si>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</si>
  <si>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</si>
  <si>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</si>
  <si>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</si>
  <si>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</si>
  <si>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</si>
  <si>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</si>
  <si>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</si>
  <si>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</si>
  <si>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</si>
  <si>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</si>
  <si>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</si>
  <si>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</si>
  <si>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</si>
  <si>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</si>
  <si>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</si>
  <si>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</si>
  <si>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</si>
  <si>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</si>
  <si>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</si>
  <si>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</si>
  <si>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</si>
  <si>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</si>
  <si>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</si>
  <si>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</si>
  <si>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</si>
  <si>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</si>
  <si>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</si>
  <si>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</si>
  <si>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</si>
  <si>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</si>
  <si>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</si>
  <si>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</si>
  <si>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</si>
  <si>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</si>
  <si>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</si>
  <si>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</si>
  <si>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</si>
  <si>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</si>
  <si>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</si>
  <si>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</si>
  <si>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</si>
  <si>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</si>
  <si>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</si>
  <si>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</si>
  <si>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</si>
  <si>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</si>
  <si>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</si>
  <si>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</si>
  <si>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</si>
  <si>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</si>
  <si>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</si>
  <si>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</si>
  <si>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</si>
  <si>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</si>
  <si>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</si>
  <si>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</si>
  <si>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</si>
  <si>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</si>
  <si>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</si>
  <si>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</si>
  <si>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</si>
  <si>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</si>
  <si>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</si>
  <si>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</si>
  <si>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</si>
  <si>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</si>
  <si>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</si>
  <si>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</si>
  <si>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</si>
  <si>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</si>
  <si>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</si>
  <si>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</si>
  <si>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</si>
  <si>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</si>
  <si>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</si>
  <si>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</si>
  <si>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</si>
  <si>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</si>
  <si>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</si>
  <si>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</si>
  <si>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</si>
  <si>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</si>
  <si>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</si>
  <si>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</si>
  <si>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</si>
  <si>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</si>
  <si>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</si>
  <si>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</si>
  <si>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</si>
  <si>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</si>
  <si>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</si>
  <si>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</si>
  <si>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</si>
  <si>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</si>
  <si>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</si>
  <si>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</si>
  <si>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</si>
  <si>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</si>
  <si>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</si>
  <si>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</si>
  <si>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</si>
  <si>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</si>
  <si>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</si>
  <si>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</si>
  <si>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</si>
  <si>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</si>
  <si>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</si>
  <si>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</si>
  <si>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</si>
  <si>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</si>
  <si>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</si>
  <si>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</si>
  <si>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</si>
  <si>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</si>
  <si>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</si>
  <si>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</si>
  <si>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</si>
  <si>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</si>
  <si>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</si>
  <si>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</si>
  <si>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</si>
  <si>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</si>
  <si>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</si>
  <si>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</si>
  <si>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</si>
  <si>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</si>
  <si>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</si>
  <si>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</si>
  <si>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</si>
  <si>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</si>
  <si>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</si>
  <si>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</si>
  <si>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</si>
  <si>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</si>
  <si>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</si>
  <si>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</si>
  <si>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</si>
  <si>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</si>
  <si>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</si>
  <si>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</si>
  <si>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</si>
  <si>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</si>
  <si>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</si>
  <si>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</si>
  <si>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</si>
  <si>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</si>
  <si>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</si>
  <si>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</si>
  <si>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</si>
  <si>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</si>
  <si>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</si>
  <si>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</si>
  <si>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</si>
  <si>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</si>
  <si>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</si>
  <si>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</si>
  <si>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</si>
  <si>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</si>
  <si>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</si>
  <si>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</si>
  <si>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</si>
  <si>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</si>
  <si>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</si>
  <si>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</si>
  <si>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</si>
  <si>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</si>
  <si>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</si>
  <si>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</si>
  <si>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</si>
  <si>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</si>
  <si>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</si>
  <si>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</si>
  <si>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</si>
  <si>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</si>
  <si>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</si>
  <si>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</si>
  <si>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</si>
  <si>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</si>
  <si>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</si>
  <si>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</si>
  <si>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</si>
  <si>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</si>
  <si>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</si>
  <si>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</si>
  <si>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</si>
  <si>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</si>
  <si>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</si>
  <si>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</si>
  <si>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</si>
  <si>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</si>
  <si>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</si>
  <si>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</si>
  <si>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</si>
  <si>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</si>
  <si>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</si>
  <si>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</si>
  <si>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</si>
  <si>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</si>
  <si>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</si>
  <si>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</si>
  <si>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</si>
  <si>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</si>
  <si>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</si>
  <si>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</si>
  <si>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</si>
  <si>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</si>
  <si>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</si>
  <si>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</si>
  <si>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</si>
  <si>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</si>
  <si>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</si>
  <si>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</si>
  <si>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</si>
  <si>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</si>
  <si>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</si>
  <si>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</si>
  <si>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</si>
  <si>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</si>
  <si>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</si>
  <si>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</si>
  <si>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</si>
  <si>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</si>
  <si>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</si>
  <si>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</si>
  <si>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</si>
  <si>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</si>
  <si>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</si>
  <si>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</si>
  <si>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</si>
  <si>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</si>
  <si>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</si>
  <si>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</si>
  <si>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</si>
  <si>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</si>
  <si>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</si>
  <si>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</si>
  <si>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</si>
  <si>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</si>
  <si>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</si>
  <si>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</si>
  <si>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</si>
  <si>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</si>
  <si>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</si>
  <si>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</si>
  <si>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</si>
  <si>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</si>
  <si>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</si>
  <si>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</si>
  <si>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</si>
  <si>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</si>
  <si>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</si>
  <si>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</si>
  <si>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</si>
  <si>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</si>
  <si>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</si>
  <si>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</si>
  <si>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</si>
  <si>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</si>
  <si>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</si>
  <si>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</si>
  <si>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</si>
  <si>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</si>
  <si>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</si>
  <si>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</si>
  <si>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</si>
  <si>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</si>
  <si>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</si>
  <si>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</si>
  <si>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</si>
  <si>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</si>
  <si>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</si>
  <si>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</si>
  <si>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</si>
  <si>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</si>
  <si>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</si>
  <si>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</si>
  <si>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</si>
  <si>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</si>
  <si>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</si>
  <si>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</si>
  <si>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</si>
  <si>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</si>
  <si>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</si>
  <si>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</si>
  <si>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</si>
  <si>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</si>
  <si>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</si>
  <si>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</si>
  <si>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</si>
  <si>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</si>
  <si>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</si>
  <si>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</si>
  <si>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</si>
  <si>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</si>
  <si>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</si>
  <si>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</si>
  <si>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</si>
  <si>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</si>
  <si>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</si>
  <si>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</si>
  <si>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</si>
  <si>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</si>
  <si>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</si>
  <si>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</si>
  <si>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</si>
  <si>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</si>
  <si>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</si>
  <si>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</si>
  <si>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</si>
  <si>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</si>
  <si>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</si>
  <si>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</si>
  <si>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</si>
  <si>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</si>
  <si>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</si>
  <si>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</si>
  <si>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</si>
  <si>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</si>
  <si>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</si>
  <si>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</si>
  <si>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</si>
  <si>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</si>
  <si>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</si>
  <si>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</si>
  <si>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</si>
  <si>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</si>
  <si>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</si>
  <si>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</si>
  <si>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</si>
  <si>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</si>
  <si>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</si>
  <si>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</si>
  <si>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</si>
  <si>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</si>
  <si>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</si>
  <si>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</si>
  <si>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</si>
  <si>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</si>
  <si>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</si>
  <si>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</si>
  <si>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</si>
  <si>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</si>
  <si>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</si>
  <si>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</si>
  <si>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</si>
  <si>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</si>
  <si>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</si>
  <si>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</si>
  <si>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</si>
  <si>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</si>
  <si>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</si>
  <si>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</si>
  <si>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</si>
  <si>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</si>
  <si>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</si>
  <si>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</si>
  <si>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</si>
  <si>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</si>
  <si>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</si>
  <si>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</si>
  <si>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</si>
  <si>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</si>
  <si>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</si>
  <si>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</si>
  <si>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</si>
  <si>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</si>
  <si>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</si>
  <si>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</si>
  <si>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</si>
  <si>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</si>
  <si>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</si>
  <si>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</si>
  <si>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</si>
  <si>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</si>
  <si>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</si>
  <si>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</si>
  <si>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</si>
  <si>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</si>
  <si>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</si>
  <si>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</si>
  <si>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</si>
  <si>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</si>
  <si>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</si>
  <si>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</si>
  <si>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</si>
  <si>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</si>
  <si>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</si>
  <si>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</si>
  <si>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</si>
  <si>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</si>
  <si>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</si>
  <si>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</si>
  <si>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</si>
  <si>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</si>
  <si>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</si>
  <si>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</si>
  <si>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</si>
  <si>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</si>
  <si>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</si>
  <si>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</si>
  <si>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</si>
  <si>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</si>
  <si>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</si>
  <si>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</si>
  <si>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</si>
  <si>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</si>
  <si>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</si>
  <si>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</si>
  <si>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</si>
  <si>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</si>
  <si>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</si>
  <si>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</si>
  <si>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</si>
  <si>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</si>
  <si>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</si>
  <si>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</si>
  <si>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</si>
  <si>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</si>
  <si>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</si>
  <si>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</si>
  <si>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</si>
  <si>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</si>
  <si>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</si>
  <si>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</si>
  <si>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</si>
  <si>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</si>
  <si>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</si>
  <si>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</si>
  <si>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</si>
  <si>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</si>
  <si>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</si>
  <si>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</si>
  <si>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</si>
  <si>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</si>
  <si>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</si>
  <si>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</si>
  <si>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</si>
  <si>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</si>
  <si>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</si>
  <si>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</si>
  <si>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</si>
  <si>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</si>
  <si>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</si>
  <si>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</si>
  <si>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</si>
  <si>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</si>
  <si>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</si>
  <si>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</si>
  <si>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</si>
  <si>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</si>
  <si>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</si>
  <si>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</si>
  <si>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</si>
  <si>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</si>
  <si>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</si>
  <si>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</si>
  <si>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</si>
  <si>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</si>
  <si>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</si>
  <si>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</si>
  <si>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</si>
  <si>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</si>
  <si>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</si>
  <si>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</si>
  <si>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</si>
  <si>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</si>
  <si>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</si>
  <si>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</si>
  <si>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</si>
  <si>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</si>
  <si>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</si>
  <si>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</si>
  <si>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</si>
  <si>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</si>
  <si>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</si>
  <si>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</si>
  <si>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</si>
  <si>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</si>
  <si>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</si>
  <si>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</si>
  <si>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</si>
  <si>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</si>
  <si>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</si>
  <si>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</si>
  <si>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</si>
  <si>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</si>
  <si>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</si>
  <si>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</si>
  <si>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</si>
  <si>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</si>
  <si>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</si>
  <si>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</si>
  <si>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</si>
  <si>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</si>
  <si>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</si>
  <si>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</si>
  <si>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</si>
  <si>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</si>
  <si>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</si>
  <si>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</si>
  <si>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</si>
  <si>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</si>
  <si>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</si>
  <si>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</si>
  <si>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</si>
  <si>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</si>
  <si>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</si>
  <si>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</si>
  <si>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</si>
  <si>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</si>
  <si>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</si>
  <si>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</si>
  <si>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</si>
  <si>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</si>
  <si>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</si>
  <si>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</si>
  <si>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</si>
  <si>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</si>
  <si>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</si>
  <si>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</si>
  <si>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</si>
  <si>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</si>
  <si>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</si>
  <si>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</si>
  <si>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</si>
  <si>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</si>
  <si>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</si>
  <si>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</si>
  <si>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</si>
  <si>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</si>
  <si>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</si>
  <si>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</si>
  <si>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</si>
  <si>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</si>
  <si>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</si>
  <si>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</si>
  <si>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</si>
  <si>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</si>
  <si>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</si>
  <si>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</si>
  <si>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</si>
  <si>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</si>
  <si>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</si>
  <si>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</si>
  <si>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</si>
  <si>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</si>
  <si>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</si>
  <si>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</si>
  <si>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</si>
  <si>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</si>
  <si>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</si>
  <si>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</si>
  <si>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</si>
  <si>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</si>
  <si>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</si>
  <si>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</si>
  <si>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</si>
  <si>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</si>
  <si>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</si>
  <si>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</si>
  <si>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</si>
  <si>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</si>
  <si>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</si>
  <si>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</si>
  <si>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</si>
  <si>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</si>
  <si>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</si>
  <si>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</si>
  <si>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</si>
  <si>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</si>
  <si>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</si>
  <si>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</si>
  <si>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</si>
  <si>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</si>
  <si>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</si>
  <si>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</si>
  <si>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</si>
  <si>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</si>
  <si>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</si>
  <si>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</si>
  <si>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</si>
  <si>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</si>
  <si>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</si>
  <si>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</si>
  <si>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</si>
  <si>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</si>
  <si>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</si>
  <si>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</si>
  <si>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</si>
  <si>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</si>
  <si>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</si>
  <si>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</si>
  <si>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</si>
  <si>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</si>
  <si>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</si>
  <si>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</si>
  <si>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</si>
  <si>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</si>
  <si>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</si>
  <si>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</si>
  <si>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</si>
  <si>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</si>
  <si>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</si>
  <si>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</si>
  <si>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</si>
  <si>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</si>
  <si>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</si>
  <si>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</si>
  <si>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</si>
  <si>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</si>
  <si>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</si>
  <si>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</si>
  <si>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</si>
  <si>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</si>
  <si>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</si>
  <si>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</si>
  <si>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</si>
  <si>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</si>
  <si>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</si>
  <si>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</si>
  <si>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</si>
  <si>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</si>
  <si>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</si>
  <si>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</si>
  <si>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</si>
  <si>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</si>
  <si>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</si>
  <si>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</si>
  <si>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</si>
  <si>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</si>
  <si>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</si>
  <si>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</si>
  <si>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</si>
  <si>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</si>
  <si>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</si>
  <si>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</si>
  <si>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</si>
  <si>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</si>
  <si>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</si>
  <si>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</si>
  <si>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</si>
  <si>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</si>
  <si>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</si>
  <si>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</si>
  <si>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</si>
  <si>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</si>
  <si>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</si>
  <si>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</si>
  <si>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</si>
  <si>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</si>
  <si>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</si>
  <si>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</si>
  <si>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</si>
  <si>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</si>
  <si>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</si>
  <si>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</si>
  <si>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</si>
  <si>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</si>
  <si>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</si>
  <si>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</si>
  <si>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</si>
  <si>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</si>
  <si>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</si>
  <si>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</si>
  <si>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</si>
  <si>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</si>
  <si>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</si>
  <si>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</si>
  <si>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</si>
  <si>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</si>
  <si>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</si>
  <si>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</si>
  <si>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</si>
  <si>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</si>
  <si>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</si>
  <si>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</si>
  <si>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</si>
  <si>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</si>
  <si>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</si>
  <si>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</si>
  <si>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</si>
  <si>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</si>
  <si>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</si>
  <si>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</si>
  <si>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</si>
  <si>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</si>
  <si>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</si>
  <si>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</si>
  <si>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</si>
  <si>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</si>
  <si>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</si>
  <si>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</si>
  <si>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</si>
  <si>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</si>
  <si>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</si>
  <si>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</si>
  <si>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</si>
  <si>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</si>
  <si>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</si>
  <si>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</si>
  <si>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</si>
  <si>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</si>
  <si>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</si>
  <si>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</si>
  <si>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</si>
  <si>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</si>
  <si>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</si>
  <si>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</si>
  <si>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</si>
  <si>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</si>
  <si>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</si>
  <si>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</si>
  <si>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</si>
  <si>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</si>
  <si>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</si>
  <si>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</si>
  <si>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</si>
  <si>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</si>
  <si>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</si>
  <si>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</si>
  <si>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</si>
  <si>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</si>
  <si>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</si>
  <si>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</si>
  <si>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</si>
  <si>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</si>
  <si>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</si>
  <si>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</si>
  <si>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</si>
  <si>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</si>
  <si>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</si>
  <si>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</si>
  <si>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</si>
  <si>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</si>
  <si>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</si>
  <si>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</si>
  <si>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</si>
  <si>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</si>
  <si>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</si>
  <si>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</si>
  <si>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</si>
  <si>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</si>
  <si>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</si>
  <si>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</si>
  <si>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</si>
  <si>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</si>
  <si>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</si>
  <si>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</si>
  <si>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</si>
  <si>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</si>
  <si>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</si>
  <si>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</si>
  <si>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</si>
  <si>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</si>
  <si>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</si>
  <si>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</si>
  <si>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</si>
  <si>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</si>
  <si>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</si>
  <si>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</si>
  <si>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</si>
  <si>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</si>
  <si>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</si>
  <si>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</si>
  <si>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</si>
  <si>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</si>
  <si>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</si>
  <si>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</si>
  <si>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</si>
  <si>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</si>
  <si>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</si>
  <si>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</si>
  <si>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</si>
  <si>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</si>
  <si>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</si>
  <si>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</si>
  <si>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</si>
  <si>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</si>
  <si>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</si>
  <si>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</si>
  <si>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</si>
  <si>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</si>
  <si>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</si>
  <si>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</si>
  <si>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</si>
  <si>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</si>
  <si>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</si>
  <si>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</si>
  <si>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</si>
  <si>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</si>
  <si>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</si>
  <si>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</si>
  <si>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</si>
  <si>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</si>
  <si>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</si>
  <si>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</si>
  <si>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</si>
  <si>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</si>
  <si>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</si>
  <si>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</si>
  <si>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</si>
  <si>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</si>
  <si>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</si>
  <si>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</si>
  <si>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</si>
  <si>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</si>
  <si>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</si>
  <si>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</si>
  <si>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</si>
  <si>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</si>
  <si>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</si>
  <si>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</si>
  <si>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</si>
  <si>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</si>
  <si>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</si>
  <si>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</si>
  <si>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</si>
  <si>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</si>
  <si>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</si>
  <si>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</si>
  <si>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</si>
  <si>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</si>
  <si>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</si>
  <si>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</si>
  <si>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</si>
  <si>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</si>
  <si>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</si>
  <si>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</si>
  <si>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</si>
  <si>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</si>
  <si>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</si>
  <si>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</si>
  <si>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</si>
  <si>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</si>
  <si>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</si>
  <si>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</si>
  <si>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</si>
  <si>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</si>
  <si>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</si>
  <si>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</si>
  <si>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</si>
  <si>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</si>
  <si>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</si>
  <si>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</si>
  <si>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</si>
  <si>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</si>
  <si>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</si>
  <si>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</si>
  <si>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</si>
  <si>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</si>
  <si>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</si>
  <si>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</si>
  <si>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</si>
  <si>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</si>
  <si>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</si>
  <si>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</si>
  <si>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</si>
  <si>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</si>
  <si>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</si>
  <si>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</si>
  <si>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</si>
  <si>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</si>
  <si>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</si>
  <si>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</si>
  <si>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</si>
  <si>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</si>
  <si>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</si>
  <si>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</si>
  <si>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</si>
  <si>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</si>
  <si>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</si>
  <si>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</si>
  <si>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</si>
  <si>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</si>
  <si>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</si>
  <si>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</si>
  <si>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</si>
  <si>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</si>
  <si>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</si>
  <si>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</si>
  <si>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</si>
  <si>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</si>
  <si>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</si>
  <si>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</si>
  <si>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</si>
  <si>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</si>
  <si>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</si>
  <si>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</si>
  <si>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</si>
  <si>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</si>
  <si>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</si>
  <si>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</si>
  <si>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</si>
  <si>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</si>
  <si>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</si>
  <si>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</si>
  <si>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</si>
  <si>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</si>
  <si>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</si>
  <si>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</si>
  <si>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</si>
  <si>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</si>
  <si>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</si>
  <si>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</si>
  <si>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</si>
  <si>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</si>
  <si>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</si>
  <si>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</si>
  <si>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</si>
  <si>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</si>
  <si>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</si>
  <si>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</si>
  <si>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</si>
  <si>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</si>
  <si>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</si>
  <si>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</si>
  <si>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</si>
  <si>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</si>
  <si>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</si>
  <si>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</si>
  <si>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</si>
  <si>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</si>
  <si>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</si>
  <si>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</si>
  <si>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</si>
  <si>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</si>
  <si>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</si>
  <si>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</si>
  <si>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</si>
  <si>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</si>
  <si>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</si>
  <si>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</si>
  <si>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</si>
  <si>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</si>
  <si>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</si>
  <si>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</si>
  <si>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</si>
  <si>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</si>
  <si>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</si>
  <si>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</si>
  <si>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</si>
  <si>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</si>
  <si>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</si>
  <si>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</si>
  <si>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</si>
  <si>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</si>
  <si>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</si>
  <si>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</si>
  <si>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</si>
  <si>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</si>
  <si>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</si>
  <si>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</si>
  <si>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</si>
  <si>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</si>
  <si>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</si>
  <si>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</si>
  <si>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</si>
  <si>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</si>
  <si>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</si>
  <si>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</si>
  <si>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</si>
  <si>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</si>
  <si>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</si>
  <si>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</si>
  <si>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</si>
  <si>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</si>
  <si>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</si>
  <si>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</si>
  <si>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</si>
  <si>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</si>
  <si>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</si>
  <si>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</si>
  <si>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</si>
  <si>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</si>
  <si>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</si>
  <si>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</si>
  <si>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</si>
  <si>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</si>
  <si>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</si>
  <si>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</si>
  <si>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</si>
  <si>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</si>
  <si>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</si>
  <si>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</si>
  <si>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</si>
  <si>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</si>
  <si>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</si>
  <si>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</si>
  <si>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</si>
  <si>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</si>
  <si>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</si>
  <si>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</si>
  <si>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</si>
  <si>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</si>
  <si>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</si>
  <si>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</si>
  <si>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</si>
  <si>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</si>
  <si>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</si>
  <si>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</si>
  <si>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</si>
  <si>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</si>
  <si>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</si>
  <si>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</si>
  <si>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</si>
  <si>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</si>
  <si>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</si>
  <si>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</si>
  <si>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</si>
  <si>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</si>
  <si>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</si>
  <si>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</si>
  <si>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</si>
  <si>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</si>
  <si>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</si>
  <si>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</si>
  <si>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</si>
  <si>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</si>
  <si>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</si>
  <si>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</si>
  <si>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</si>
  <si>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</si>
  <si>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</si>
  <si>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</si>
  <si>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</si>
  <si>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</si>
  <si>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</si>
  <si>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</si>
  <si>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</si>
  <si>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</si>
  <si>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</si>
  <si>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</si>
  <si>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</si>
  <si>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</si>
  <si>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</si>
  <si>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</si>
  <si>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</si>
  <si>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</si>
  <si>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</si>
  <si>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</si>
  <si>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</si>
  <si>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</si>
  <si>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</si>
  <si>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</si>
  <si>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</si>
  <si>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</si>
  <si>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</si>
  <si>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</si>
  <si>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</si>
  <si>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</si>
  <si>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</si>
  <si>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</si>
  <si>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</si>
  <si>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</si>
  <si>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</si>
  <si>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</si>
  <si>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</si>
  <si>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</si>
  <si>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</si>
  <si>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</si>
  <si>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</si>
  <si>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</si>
  <si>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</si>
  <si>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</si>
  <si>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</si>
  <si>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</si>
  <si>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</si>
  <si>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</si>
  <si>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</si>
  <si>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</si>
  <si>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</si>
  <si>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</si>
  <si>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</si>
  <si>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</si>
  <si>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</si>
  <si>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</si>
  <si>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</si>
  <si>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</si>
  <si>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</si>
  <si>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</si>
  <si>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</si>
  <si>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</si>
  <si>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</si>
  <si>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</si>
  <si>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</si>
  <si>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</si>
  <si>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</si>
  <si>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</si>
  <si>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</si>
  <si>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</si>
  <si>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</si>
  <si>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</si>
  <si>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</si>
  <si>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</si>
  <si>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</si>
  <si>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</si>
  <si>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</si>
  <si>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</si>
  <si>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</si>
  <si>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</si>
  <si>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</si>
  <si>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</si>
  <si>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</si>
  <si>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</si>
  <si>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</si>
  <si>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</si>
  <si>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</si>
  <si>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</si>
  <si>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</si>
  <si>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</si>
  <si>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</si>
  <si>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</si>
  <si>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</si>
  <si>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</si>
  <si>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</si>
  <si>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</si>
  <si>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</si>
  <si>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</si>
  <si>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</si>
  <si>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</si>
  <si>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</si>
  <si>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</si>
  <si>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</si>
  <si>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</si>
  <si>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</si>
  <si>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</si>
  <si>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</si>
  <si>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</si>
  <si>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</si>
  <si>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</si>
  <si>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</si>
  <si>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</si>
  <si>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</si>
  <si>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</si>
  <si>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</si>
  <si>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</si>
  <si>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</si>
  <si>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</si>
  <si>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</si>
  <si>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</si>
  <si>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</si>
  <si>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</si>
  <si>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</si>
  <si>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</si>
  <si>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</si>
  <si>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</si>
  <si>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</si>
  <si>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</si>
  <si>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</si>
  <si>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</si>
  <si>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</si>
  <si>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</si>
  <si>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</si>
  <si>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</si>
  <si>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</si>
  <si>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</si>
  <si>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</si>
  <si>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</si>
  <si>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</si>
  <si>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</si>
  <si>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</si>
  <si>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</si>
  <si>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</si>
  <si>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</si>
  <si>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</si>
  <si>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</si>
  <si>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</si>
  <si>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</si>
  <si>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</si>
  <si>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</si>
  <si>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</si>
  <si>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</si>
  <si>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</si>
  <si>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</si>
  <si>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</si>
  <si>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</si>
  <si>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</si>
  <si>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</si>
  <si>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</si>
  <si>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</si>
  <si>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</si>
  <si>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</si>
  <si>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</si>
  <si>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</si>
  <si>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</si>
  <si>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</si>
  <si>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</si>
  <si>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</si>
  <si>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</si>
  <si>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</si>
  <si>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</si>
  <si>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</si>
  <si>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</si>
  <si>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</si>
  <si>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</si>
  <si>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</si>
  <si>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</si>
  <si>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</si>
  <si>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</si>
  <si>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</si>
  <si>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</si>
  <si>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</si>
  <si>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</si>
  <si>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</si>
  <si>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</si>
  <si>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</si>
  <si>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</si>
  <si>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</si>
  <si>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</si>
  <si>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</si>
  <si>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</si>
  <si>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</si>
  <si>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</si>
  <si>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</si>
  <si>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</si>
  <si>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</si>
  <si>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</si>
  <si>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</si>
  <si>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</si>
  <si>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</si>
  <si>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</si>
  <si>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</si>
  <si>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</si>
  <si>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</si>
  <si>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</si>
  <si>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</si>
  <si>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</si>
  <si>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</si>
  <si>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</si>
  <si>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</si>
  <si>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</si>
  <si>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</si>
  <si>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</si>
  <si>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</si>
  <si>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</si>
  <si>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</si>
  <si>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</si>
  <si>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</si>
  <si>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</si>
  <si>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</si>
  <si>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</si>
  <si>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</si>
  <si>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</si>
  <si>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</si>
  <si>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</si>
  <si>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</si>
  <si>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</si>
  <si>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</si>
  <si>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</si>
  <si>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</si>
  <si>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</si>
  <si>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</si>
  <si>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</si>
  <si>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</si>
  <si>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</si>
  <si>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</si>
  <si>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</si>
  <si>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</si>
  <si>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</si>
  <si>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</si>
  <si>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</si>
  <si>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</si>
  <si>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</si>
  <si>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</si>
  <si>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</si>
  <si>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</si>
  <si>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</si>
  <si>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</si>
  <si>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</si>
  <si>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</si>
  <si>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</si>
  <si>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</si>
  <si>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</si>
  <si>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</si>
  <si>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</si>
  <si>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</si>
  <si>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</si>
  <si>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</si>
  <si>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</si>
  <si>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</si>
  <si>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</si>
  <si>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</si>
  <si>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</si>
  <si>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</si>
  <si>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</si>
  <si>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</si>
  <si>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</si>
  <si>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</si>
  <si>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</si>
  <si>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</si>
  <si>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</si>
  <si>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</si>
  <si>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</si>
  <si>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</si>
  <si>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</si>
  <si>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</si>
  <si>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</si>
  <si>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</si>
  <si>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</si>
  <si>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</si>
  <si>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</si>
  <si>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</si>
  <si>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</si>
  <si>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</si>
  <si>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</si>
  <si>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</si>
  <si>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</si>
  <si>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</si>
  <si>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</si>
  <si>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</si>
  <si>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</si>
  <si>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</si>
  <si>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</si>
  <si>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</si>
  <si>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</si>
  <si>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</si>
  <si>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</si>
  <si>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</si>
  <si>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</si>
  <si>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</si>
  <si>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</si>
  <si>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</si>
  <si>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</si>
  <si>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</si>
  <si>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</si>
  <si>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</si>
  <si>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</si>
  <si>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</si>
  <si>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</si>
  <si>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</si>
  <si>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</si>
  <si>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</si>
  <si>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</si>
  <si>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</si>
  <si>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</si>
  <si>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</si>
  <si>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</si>
  <si>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</si>
  <si>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</si>
  <si>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</si>
  <si>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</si>
  <si>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</si>
  <si>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</si>
  <si>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</si>
  <si>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</si>
  <si>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</si>
  <si>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</si>
  <si>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</si>
  <si>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</si>
  <si>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</si>
  <si>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</si>
  <si>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</si>
  <si>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</si>
  <si>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</si>
  <si>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</si>
  <si>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</si>
  <si>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</si>
  <si>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</si>
  <si>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</si>
  <si>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</si>
  <si>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</si>
  <si>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</si>
  <si>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</si>
  <si>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</si>
  <si>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</si>
  <si>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</si>
  <si>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</si>
  <si>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</si>
  <si>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</si>
  <si>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</si>
  <si>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</si>
  <si>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</si>
  <si>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</si>
  <si>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</si>
  <si>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</si>
  <si>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</si>
  <si>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</si>
  <si>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</si>
  <si>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</si>
  <si>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</si>
  <si>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</si>
  <si>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</si>
  <si>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</si>
  <si>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</si>
  <si>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</si>
  <si>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</si>
  <si>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</si>
  <si>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</si>
  <si>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</si>
  <si>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</si>
  <si>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</si>
  <si>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</si>
  <si>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</si>
  <si>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</si>
  <si>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</si>
  <si>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</si>
  <si>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</si>
  <si>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</si>
  <si>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</si>
  <si>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</si>
  <si>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</si>
  <si>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</si>
  <si>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</si>
  <si>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</si>
  <si>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</si>
  <si>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</si>
  <si>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</si>
  <si>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</si>
  <si>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</si>
  <si>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</si>
  <si>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</si>
  <si>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</si>
  <si>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</si>
  <si>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</si>
  <si>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</si>
  <si>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</si>
  <si>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</si>
  <si>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</si>
  <si>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</si>
  <si>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</si>
  <si>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</si>
  <si>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</si>
  <si>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</si>
  <si>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</si>
  <si>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</si>
  <si>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</si>
  <si>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</si>
  <si>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</si>
  <si>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</si>
  <si>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</si>
  <si>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</si>
  <si>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</si>
  <si>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</si>
  <si>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</si>
  <si>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</si>
  <si>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</si>
  <si>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</si>
  <si>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</si>
  <si>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</si>
  <si>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</si>
  <si>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</si>
  <si>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</si>
  <si>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</si>
  <si>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</si>
  <si>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</si>
  <si>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</si>
  <si>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</si>
  <si>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</si>
  <si>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</si>
  <si>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</si>
  <si>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</si>
  <si>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</si>
  <si>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</si>
  <si>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</si>
  <si>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</si>
  <si>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</si>
  <si>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</si>
  <si>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</si>
  <si>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</si>
  <si>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</si>
  <si>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</si>
  <si>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</si>
  <si>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</si>
  <si>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</si>
  <si>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</si>
  <si>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</si>
  <si>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</si>
  <si>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</si>
  <si>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</si>
  <si>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</si>
  <si>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</si>
  <si>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</si>
  <si>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</si>
  <si>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</si>
  <si>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</si>
  <si>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</si>
  <si>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</si>
  <si>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</si>
  <si>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</si>
  <si>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</si>
  <si>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</si>
  <si>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</si>
  <si>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</si>
  <si>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</si>
  <si>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</si>
  <si>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</si>
  <si>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</si>
  <si>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</si>
  <si>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</si>
  <si>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</si>
  <si>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</si>
  <si>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</si>
  <si>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</si>
  <si>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</si>
  <si>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</si>
  <si>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</si>
  <si>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</si>
  <si>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</si>
  <si>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</si>
  <si>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</si>
  <si>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</si>
  <si>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</si>
  <si>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</si>
  <si>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</si>
  <si>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</si>
  <si>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</si>
  <si>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</si>
  <si>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</si>
  <si>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</si>
  <si>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</si>
  <si>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</si>
  <si>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</si>
  <si>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</si>
  <si>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</si>
  <si>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</si>
  <si>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</si>
  <si>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</si>
  <si>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</si>
  <si>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</si>
  <si>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</si>
  <si>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</si>
  <si>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</si>
  <si>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</si>
  <si>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</si>
  <si>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</si>
  <si>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</si>
  <si>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</si>
  <si>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</si>
  <si>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</si>
  <si>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</si>
  <si>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</si>
  <si>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</si>
  <si>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</si>
  <si>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</si>
  <si>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</si>
  <si>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</si>
  <si>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</si>
  <si>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</si>
  <si>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</si>
  <si>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</si>
  <si>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</si>
  <si>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</si>
  <si>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</si>
  <si>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</si>
  <si>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</si>
  <si>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</si>
  <si>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</si>
  <si>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</si>
  <si>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</si>
  <si>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</si>
  <si>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</si>
  <si>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</si>
  <si>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</si>
  <si>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</si>
  <si>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</si>
  <si>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</si>
  <si>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</si>
  <si>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</si>
  <si>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</si>
  <si>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</si>
  <si>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</si>
  <si>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</si>
  <si>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</si>
  <si>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</si>
  <si>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</si>
  <si>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</si>
  <si>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</si>
  <si>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</si>
  <si>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</si>
  <si>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</si>
  <si>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</si>
  <si>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</si>
  <si>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</si>
  <si>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</si>
  <si>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</si>
  <si>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</si>
  <si>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</si>
  <si>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</si>
  <si>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</si>
  <si>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</si>
  <si>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</si>
  <si>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</si>
  <si>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</si>
  <si>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</si>
  <si>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</si>
  <si>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</si>
  <si>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</si>
  <si>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</si>
  <si>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</si>
  <si>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</si>
  <si>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</si>
  <si>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</si>
  <si>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</si>
  <si>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</si>
  <si>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</si>
  <si>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</si>
  <si>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</si>
  <si>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</si>
  <si>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</si>
  <si>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</si>
  <si>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</si>
  <si>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</si>
  <si>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</si>
  <si>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</si>
  <si>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</si>
  <si>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</si>
  <si>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</si>
  <si>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</si>
  <si>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</si>
  <si>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</si>
  <si>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</si>
  <si>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</si>
  <si>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</si>
  <si>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</si>
  <si>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</si>
  <si>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</si>
  <si>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</si>
  <si>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</si>
  <si>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</si>
  <si>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</si>
  <si>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</si>
  <si>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</si>
  <si>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</si>
  <si>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</si>
  <si>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</si>
  <si>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</si>
  <si>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</si>
  <si>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</si>
  <si>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</si>
  <si>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</si>
  <si>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</si>
  <si>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</si>
  <si>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</si>
  <si>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</si>
  <si>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</si>
  <si>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</si>
  <si>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</si>
  <si>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</si>
  <si>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</si>
  <si>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</si>
  <si>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</si>
  <si>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</si>
  <si>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</si>
  <si>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</si>
  <si>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</si>
  <si>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</si>
  <si>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</si>
  <si>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</si>
  <si>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</si>
  <si>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</si>
  <si>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</si>
  <si>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</si>
  <si>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</si>
  <si>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</si>
  <si>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</si>
  <si>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</si>
  <si>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</si>
  <si>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</si>
  <si>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</si>
  <si>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</si>
  <si>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</si>
  <si>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</si>
  <si>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</si>
  <si>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</si>
  <si>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</si>
  <si>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</si>
  <si>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</si>
  <si>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</si>
  <si>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</si>
  <si>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</si>
  <si>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</si>
  <si>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</si>
  <si>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</si>
  <si>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</si>
  <si>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</si>
  <si>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</si>
  <si>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</si>
  <si>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</si>
  <si>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</si>
  <si>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</si>
  <si>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</si>
  <si>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</si>
  <si>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</si>
  <si>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</si>
  <si>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</si>
  <si>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</si>
  <si>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</si>
  <si>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</si>
  <si>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</si>
  <si>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</si>
  <si>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</si>
  <si>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</si>
  <si>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</si>
  <si>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</si>
  <si>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</si>
  <si>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</si>
  <si>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</si>
  <si>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</si>
  <si>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</si>
  <si>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</si>
  <si>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</si>
  <si>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</si>
  <si>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</si>
  <si>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</si>
  <si>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</si>
  <si>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</si>
  <si>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</si>
  <si>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</si>
  <si>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</si>
  <si>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</si>
  <si>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</si>
  <si>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</si>
  <si>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</si>
  <si>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</si>
  <si>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</si>
  <si>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</si>
  <si>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</si>
  <si>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</si>
  <si>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</si>
  <si>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</si>
  <si>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</si>
  <si>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</si>
  <si>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</si>
  <si>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</si>
  <si>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</si>
  <si>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</si>
  <si>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</si>
  <si>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</si>
  <si>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</si>
  <si>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</si>
  <si>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</si>
  <si>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</si>
  <si>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</si>
  <si>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</si>
  <si>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</si>
  <si>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</si>
  <si>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</si>
  <si>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</si>
  <si>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</si>
  <si>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</si>
  <si>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</si>
  <si>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</si>
  <si>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</si>
  <si>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</si>
  <si>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</si>
  <si>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</si>
  <si>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</si>
  <si>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</si>
  <si>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</si>
  <si>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</si>
  <si>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</si>
  <si>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</si>
  <si>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</si>
  <si>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</si>
  <si>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</si>
  <si>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</si>
  <si>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</si>
  <si>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</si>
  <si>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</si>
  <si>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</si>
  <si>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</si>
  <si>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</si>
  <si>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</si>
  <si>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</si>
  <si>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</si>
  <si>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</si>
  <si>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</si>
  <si>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</si>
  <si>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</si>
  <si>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</si>
  <si>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</si>
  <si>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</si>
  <si>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</si>
  <si>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</si>
  <si>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</si>
  <si>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</si>
  <si>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</si>
  <si>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</si>
  <si>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</si>
  <si>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</si>
  <si>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</si>
  <si>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</si>
  <si>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</si>
  <si>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</si>
  <si>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</si>
  <si>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</si>
  <si>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</si>
  <si>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</si>
  <si>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</si>
  <si>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</si>
  <si>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</si>
  <si>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</si>
  <si>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</si>
  <si>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</si>
  <si>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</si>
  <si>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</si>
  <si>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</si>
  <si>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</si>
  <si>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</si>
  <si>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</si>
  <si>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</si>
  <si>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</si>
  <si>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</si>
  <si>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</si>
  <si>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</si>
  <si>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</si>
  <si>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</si>
  <si>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</si>
  <si>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</si>
  <si>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</si>
  <si>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</si>
  <si>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</si>
  <si>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</si>
  <si>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</si>
  <si>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</si>
  <si>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</si>
  <si>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</si>
  <si>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</si>
  <si>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</si>
  <si>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</si>
  <si>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</si>
  <si>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</si>
  <si>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</si>
  <si>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</si>
  <si>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</si>
  <si>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</si>
  <si>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</si>
  <si>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</si>
  <si>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</si>
  <si>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</si>
  <si>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</si>
  <si>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</si>
  <si>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</si>
  <si>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</si>
  <si>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</si>
  <si>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</si>
  <si>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</si>
  <si>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</si>
  <si>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</si>
  <si>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</si>
  <si>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</si>
  <si>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</si>
  <si>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</si>
  <si>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</si>
  <si>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</si>
  <si>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</si>
  <si>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</si>
  <si>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</si>
  <si>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</si>
  <si>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</si>
  <si>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</si>
  <si>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</si>
  <si>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</si>
  <si>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</si>
  <si>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</si>
  <si>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</si>
  <si>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</si>
  <si>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</si>
  <si>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</si>
  <si>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</si>
  <si>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</si>
  <si>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</si>
  <si>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</si>
  <si>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</si>
  <si>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</si>
  <si>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</si>
  <si>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</si>
  <si>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</si>
  <si>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</si>
  <si>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</si>
  <si>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</si>
  <si>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</si>
  <si>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</si>
  <si>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</si>
  <si>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</si>
  <si>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</si>
  <si>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</si>
  <si>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</si>
  <si>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</si>
  <si>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</si>
  <si>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</si>
  <si>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</si>
  <si>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</si>
  <si>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</si>
  <si>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</si>
  <si>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</si>
  <si>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</si>
  <si>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</si>
  <si>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</si>
  <si>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</si>
  <si>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</si>
  <si>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</si>
  <si>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</si>
  <si>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</si>
  <si>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</si>
  <si>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</si>
  <si>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</si>
  <si>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</si>
  <si>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</si>
  <si>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</si>
  <si>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</si>
  <si>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</si>
  <si>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</si>
  <si>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</si>
  <si>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</si>
  <si>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</si>
  <si>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</si>
  <si>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</si>
  <si>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</si>
  <si>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</si>
  <si>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</si>
  <si>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</si>
  <si>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</si>
  <si>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</si>
  <si>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</si>
  <si>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</si>
  <si>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</si>
  <si>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</si>
  <si>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</si>
  <si>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</si>
  <si>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</si>
  <si>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</si>
  <si>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</si>
  <si>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</si>
  <si>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</si>
  <si>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</si>
  <si>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</si>
  <si>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</si>
  <si>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</si>
  <si>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</si>
  <si>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</si>
  <si>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</si>
  <si>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</si>
  <si>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</si>
  <si>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</si>
  <si>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</si>
  <si>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</si>
  <si>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</si>
  <si>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</si>
  <si>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</si>
  <si>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</si>
  <si>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</si>
  <si>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</si>
  <si>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</si>
  <si>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</si>
  <si>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</si>
  <si>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</si>
  <si>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</si>
  <si>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</si>
  <si>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</si>
  <si>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</si>
  <si>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</si>
  <si>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</si>
  <si>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</si>
  <si>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</si>
  <si>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</si>
  <si>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</si>
  <si>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</si>
  <si>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</si>
  <si>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</si>
  <si>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</si>
  <si>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</si>
  <si>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</si>
  <si>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</si>
  <si>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</si>
  <si>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</si>
  <si>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</si>
  <si>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</si>
  <si>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</si>
  <si>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</si>
  <si>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</si>
  <si>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</si>
  <si>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</si>
  <si>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</si>
  <si>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</si>
  <si>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</si>
  <si>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</si>
  <si>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</si>
  <si>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</si>
  <si>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</si>
  <si>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</si>
  <si>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</si>
  <si>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</si>
  <si>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</si>
  <si>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</si>
  <si>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</si>
  <si>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</si>
  <si>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</si>
  <si>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</si>
  <si>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</si>
  <si>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</si>
  <si>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</si>
  <si>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</si>
  <si>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</si>
  <si>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</si>
  <si>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</si>
  <si>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</si>
  <si>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</si>
  <si>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</si>
  <si>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</si>
  <si>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</si>
  <si>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</si>
  <si>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</si>
  <si>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</si>
  <si>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</si>
  <si>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</si>
  <si>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</si>
  <si>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</si>
  <si>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</si>
  <si>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</si>
  <si>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</si>
  <si>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</si>
  <si>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</si>
  <si>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</si>
  <si>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</si>
  <si>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</si>
  <si>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</si>
  <si>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</si>
  <si>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</si>
  <si>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</si>
  <si>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</si>
  <si>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</si>
  <si>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</si>
  <si>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</si>
  <si>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</si>
  <si>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</si>
  <si>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</si>
  <si>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</si>
  <si>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</si>
  <si>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</si>
  <si>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</si>
  <si>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</si>
  <si>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</si>
  <si>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</si>
  <si>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</si>
  <si>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</si>
  <si>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</si>
  <si>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</si>
  <si>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</si>
  <si>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</si>
  <si>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</si>
  <si>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</si>
  <si>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</si>
  <si>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</si>
  <si>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</si>
  <si>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</si>
  <si>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</si>
  <si>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</si>
  <si>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</si>
  <si>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</si>
  <si>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</si>
  <si>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</si>
  <si>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</si>
  <si>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</si>
  <si>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</si>
  <si>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</si>
  <si>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</si>
  <si>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</si>
  <si>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</si>
  <si>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</si>
  <si>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</si>
  <si>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</si>
  <si>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</si>
  <si>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</si>
  <si>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</si>
  <si>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</si>
  <si>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</si>
  <si>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</si>
  <si>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</si>
  <si>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</si>
  <si>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</si>
  <si>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</si>
  <si>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</si>
  <si>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</si>
  <si>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</si>
  <si>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</si>
  <si>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</si>
  <si>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</si>
  <si>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</si>
  <si>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</si>
  <si>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</si>
  <si>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</si>
  <si>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</si>
  <si>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</si>
  <si>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</si>
  <si>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</si>
  <si>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</si>
  <si>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</si>
  <si>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</si>
  <si>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</si>
  <si>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</si>
  <si>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</si>
  <si>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</si>
  <si>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</si>
  <si>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</si>
  <si>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</si>
  <si>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</si>
  <si>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</si>
  <si>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</si>
  <si>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</si>
  <si>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</si>
  <si>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</si>
  <si>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</si>
  <si>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</si>
  <si>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</si>
  <si>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</si>
  <si>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</si>
  <si>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</si>
  <si>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</si>
  <si>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</si>
  <si>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</si>
  <si>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</si>
  <si>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</si>
  <si>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</si>
  <si>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</si>
  <si>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</si>
  <si>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</si>
  <si>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</si>
  <si>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</si>
  <si>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</si>
  <si>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</si>
  <si>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</si>
  <si>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</si>
  <si>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</si>
  <si>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</si>
  <si>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</si>
  <si>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</si>
  <si>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</si>
  <si>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</si>
  <si>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</si>
  <si>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</si>
  <si>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</si>
  <si>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</si>
  <si>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</si>
  <si>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</si>
  <si>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</si>
  <si>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</si>
  <si>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</si>
  <si>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</si>
  <si>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</si>
  <si>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</si>
  <si>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</si>
  <si>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</si>
  <si>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</si>
  <si>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</si>
  <si>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</si>
  <si>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</si>
  <si>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</si>
  <si>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</si>
  <si>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</si>
  <si>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</si>
  <si>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</si>
  <si>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</si>
  <si>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</si>
  <si>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</si>
  <si>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</si>
  <si>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</si>
  <si>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</si>
  <si>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</si>
  <si>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</si>
  <si>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</si>
  <si>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</si>
  <si>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</si>
  <si>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</si>
  <si>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</si>
  <si>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</si>
  <si>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</si>
  <si>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</si>
  <si>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</si>
  <si>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</si>
  <si>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</si>
  <si>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</si>
  <si>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</si>
  <si>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</si>
  <si>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</si>
  <si>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</si>
  <si>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</si>
  <si>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</si>
  <si>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</si>
  <si>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</si>
  <si>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</si>
  <si>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</si>
  <si>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</si>
  <si>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</si>
  <si>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</si>
  <si>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</si>
  <si>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</si>
  <si>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</si>
  <si>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</si>
  <si>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</si>
  <si>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</si>
  <si>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</si>
  <si>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</si>
  <si>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</si>
  <si>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</si>
  <si>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</si>
  <si>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</si>
  <si>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</si>
  <si>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</si>
  <si>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</si>
  <si>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</si>
  <si>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</si>
  <si>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</si>
  <si>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</si>
  <si>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</si>
  <si>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</si>
  <si>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</si>
  <si>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</si>
  <si>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</si>
  <si>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</si>
  <si>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</si>
  <si>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</si>
  <si>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</si>
  <si>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</si>
  <si>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</si>
  <si>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</si>
  <si>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</si>
  <si>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</si>
  <si>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</si>
  <si>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</si>
  <si>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</si>
  <si>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</si>
  <si>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</si>
  <si>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</si>
  <si>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</si>
  <si>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</si>
  <si>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</si>
  <si>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</si>
  <si>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</si>
  <si>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</si>
  <si>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</si>
  <si>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</si>
  <si>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</si>
  <si>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</si>
  <si>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</si>
  <si>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</si>
  <si>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</si>
  <si>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</si>
  <si>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</si>
  <si>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</si>
  <si>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</si>
  <si>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</si>
  <si>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</si>
  <si>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</si>
  <si>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</si>
  <si>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</si>
  <si>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</si>
  <si>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</si>
  <si>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</si>
  <si>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</si>
  <si>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</si>
  <si>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</si>
  <si>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</si>
  <si>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</si>
  <si>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</si>
  <si>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</si>
  <si>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</si>
  <si>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</si>
  <si>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</si>
  <si>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</si>
  <si>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</si>
  <si>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</si>
  <si>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</si>
  <si>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</si>
  <si>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</si>
  <si>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</si>
  <si>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</si>
  <si>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</si>
  <si>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</si>
  <si>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</si>
  <si>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</si>
  <si>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</si>
  <si>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</si>
  <si>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</si>
  <si>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</si>
  <si>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</si>
  <si>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</si>
  <si>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</si>
  <si>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</si>
  <si>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</si>
  <si>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</si>
  <si>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</si>
  <si>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</si>
  <si>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</si>
  <si>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</si>
  <si>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</si>
  <si>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</si>
  <si>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</si>
  <si>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</si>
  <si>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</si>
  <si>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</si>
  <si>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</si>
  <si>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</si>
  <si>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</si>
  <si>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</si>
  <si>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</si>
  <si>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</si>
  <si>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</si>
  <si>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</si>
  <si>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</si>
  <si>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</si>
  <si>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</si>
  <si>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</si>
  <si>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</si>
  <si>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</si>
  <si>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</si>
  <si>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</si>
  <si>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</si>
  <si>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</si>
  <si>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</si>
  <si>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</si>
  <si>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</si>
  <si>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</si>
  <si>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</si>
  <si>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</si>
  <si>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</si>
  <si>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</si>
  <si>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</si>
  <si>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</si>
  <si>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</si>
  <si>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</si>
  <si>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</si>
  <si>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</si>
  <si>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</si>
  <si>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</si>
  <si>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</si>
  <si>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</si>
  <si>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</si>
  <si>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</si>
  <si>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</si>
  <si>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</si>
  <si>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</si>
  <si>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</si>
  <si>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</si>
  <si>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</si>
  <si>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</si>
  <si>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</si>
  <si>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</si>
  <si>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</si>
  <si>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</si>
  <si>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</si>
  <si>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</si>
  <si>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</si>
  <si>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</si>
  <si>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</si>
  <si>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</si>
  <si>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</si>
  <si>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</si>
  <si>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</si>
  <si>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</si>
  <si>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</si>
  <si>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</si>
  <si>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</si>
  <si>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</si>
  <si>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</si>
  <si>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</si>
  <si>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</si>
  <si>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</si>
  <si>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</si>
  <si>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</si>
  <si>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</si>
  <si>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</si>
  <si>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</si>
  <si>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</si>
  <si>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</si>
  <si>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</si>
  <si>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</si>
  <si>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</si>
  <si>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</si>
  <si>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</si>
  <si>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</si>
  <si>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</si>
  <si>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</si>
  <si>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</si>
  <si>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</si>
  <si>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</si>
  <si>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</si>
  <si>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</si>
  <si>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</si>
  <si>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</si>
  <si>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</si>
  <si>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</si>
  <si>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</si>
  <si>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</si>
  <si>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</si>
  <si>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</si>
  <si>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</si>
  <si>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</si>
  <si>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</si>
  <si>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</si>
  <si>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</si>
  <si>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</si>
  <si>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</si>
  <si>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</si>
  <si>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</si>
  <si>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</si>
  <si>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</si>
  <si>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</si>
  <si>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</si>
  <si>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</si>
  <si>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</si>
  <si>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</si>
  <si>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</si>
  <si>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</si>
  <si>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</si>
  <si>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</si>
  <si>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</si>
  <si>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</si>
  <si>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</si>
  <si>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</si>
  <si>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</si>
  <si>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</si>
  <si>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</si>
  <si>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</si>
  <si>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</si>
  <si>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</si>
  <si>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</si>
  <si>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</si>
  <si>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</si>
  <si>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</si>
  <si>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</si>
  <si>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</si>
  <si>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</si>
  <si>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</si>
  <si>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</si>
  <si>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</si>
  <si>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</si>
  <si>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</si>
  <si>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</si>
  <si>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</si>
  <si>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</si>
  <si>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</si>
  <si>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</si>
  <si>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</si>
  <si>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</si>
  <si>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</si>
  <si>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</si>
  <si>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</si>
  <si>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</si>
  <si>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</si>
  <si>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</si>
  <si>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</si>
  <si>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</si>
  <si>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</si>
  <si>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</si>
  <si>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</si>
  <si>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</si>
  <si>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</si>
  <si>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</si>
  <si>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</si>
  <si>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</si>
  <si>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</si>
  <si>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</si>
  <si>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</si>
  <si>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</si>
  <si>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</si>
  <si>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</si>
  <si>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</si>
  <si>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</si>
  <si>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</si>
  <si>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</si>
  <si>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</si>
  <si>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</si>
  <si>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</si>
  <si>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</si>
  <si>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</si>
  <si>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</si>
  <si>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</si>
  <si>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</si>
  <si>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</si>
  <si>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</si>
  <si>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</si>
  <si>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</si>
  <si>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</si>
  <si>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</si>
  <si>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</si>
  <si>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</si>
  <si>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</si>
  <si>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</si>
  <si>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</si>
  <si>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</si>
  <si>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</si>
  <si>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</si>
  <si>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</si>
  <si>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</si>
  <si>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</si>
  <si>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</si>
  <si>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</si>
  <si>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</si>
  <si>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</si>
  <si>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</si>
  <si>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</si>
  <si>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</si>
  <si>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</si>
  <si>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</si>
  <si>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</si>
  <si>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</si>
  <si>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</si>
  <si>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</si>
  <si>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</si>
  <si>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</si>
  <si>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</si>
  <si>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</si>
  <si>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</si>
  <si>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</si>
  <si>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</si>
  <si>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</si>
  <si>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</si>
  <si>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</si>
  <si>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</si>
  <si>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</si>
  <si>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</si>
  <si>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</si>
  <si>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</si>
  <si>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</si>
  <si>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</si>
  <si>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</si>
  <si>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</si>
  <si>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</si>
  <si>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</si>
  <si>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</si>
  <si>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</si>
  <si>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</si>
  <si>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</si>
  <si>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</si>
  <si>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</si>
  <si>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</si>
  <si>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</si>
  <si>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</si>
  <si>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</si>
  <si>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</si>
  <si>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</si>
  <si>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</si>
  <si>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</si>
  <si>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</si>
  <si>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</si>
  <si>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</si>
  <si>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</si>
  <si>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</si>
  <si>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</si>
  <si>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</si>
  <si>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</si>
  <si>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</si>
  <si>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</si>
  <si>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</si>
  <si>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</si>
  <si>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</si>
  <si>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</si>
  <si>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</si>
  <si>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</si>
  <si>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</si>
  <si>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</si>
  <si>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</si>
  <si>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</si>
  <si>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</si>
  <si>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</si>
  <si>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</si>
  <si>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</si>
  <si>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</si>
  <si>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</si>
  <si>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</si>
  <si>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</si>
  <si>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</si>
  <si>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</si>
  <si>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</si>
  <si>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</si>
  <si>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</si>
  <si>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</si>
  <si>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</si>
  <si>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</si>
  <si>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</si>
  <si>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</si>
  <si>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</si>
  <si>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</si>
  <si>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</si>
  <si>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</si>
  <si>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</si>
  <si>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</si>
  <si>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</si>
  <si>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</si>
  <si>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</si>
  <si>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</si>
  <si>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</si>
  <si>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</si>
  <si>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</si>
  <si>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</si>
  <si>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</si>
  <si>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</si>
  <si>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</si>
  <si>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</si>
  <si>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</si>
  <si>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</si>
  <si>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</si>
  <si>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</si>
  <si>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</si>
  <si>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</si>
  <si>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</si>
  <si>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</si>
  <si>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</si>
  <si>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</si>
  <si>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</si>
  <si>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</si>
  <si>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</si>
  <si>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</si>
  <si>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</si>
  <si>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</si>
  <si>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</si>
  <si>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</si>
  <si>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</si>
  <si>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</si>
  <si>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</si>
  <si>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</si>
  <si>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</si>
  <si>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</si>
  <si>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</si>
  <si>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</si>
  <si>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</si>
  <si>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</si>
  <si>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</si>
  <si>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</si>
  <si>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</si>
  <si>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</si>
  <si>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</si>
  <si>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</si>
  <si>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</si>
  <si>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</si>
  <si>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</si>
  <si>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</si>
  <si>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</si>
  <si>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</si>
  <si>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</si>
  <si>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</si>
  <si>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</si>
  <si>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</si>
  <si>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</si>
  <si>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</si>
  <si>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</si>
  <si>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</si>
  <si>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</si>
  <si>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</si>
  <si>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</si>
  <si>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</si>
  <si>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</si>
  <si>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</si>
  <si>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</si>
  <si>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</si>
  <si>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</si>
  <si>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</si>
  <si>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</si>
  <si>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</si>
  <si>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</si>
  <si>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</si>
  <si>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</si>
  <si>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</si>
  <si>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</si>
  <si>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</si>
  <si>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</si>
  <si>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</si>
  <si>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</si>
  <si>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</si>
  <si>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</si>
  <si>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</si>
  <si>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</si>
  <si>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</si>
  <si>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</si>
  <si>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</si>
  <si>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</si>
  <si>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</si>
  <si>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</si>
  <si>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</si>
  <si>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</si>
  <si>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</si>
  <si>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</si>
  <si>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</si>
  <si>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</si>
  <si>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</si>
  <si>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</si>
  <si>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</si>
  <si>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</si>
  <si>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</si>
  <si>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</si>
  <si>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</si>
  <si>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</si>
  <si>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</si>
  <si>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</si>
  <si>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</si>
  <si>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</si>
  <si>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</si>
  <si>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</si>
  <si>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</si>
  <si>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</si>
  <si>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</si>
  <si>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</si>
  <si>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</si>
  <si>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</si>
  <si>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</si>
  <si>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</si>
  <si>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</si>
  <si>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</si>
  <si>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</si>
  <si>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</si>
  <si>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</si>
  <si>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</si>
  <si>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</si>
  <si>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</si>
  <si>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</si>
  <si>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</si>
  <si>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</si>
  <si>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</si>
  <si>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</si>
  <si>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</si>
  <si>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</si>
  <si>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</si>
  <si>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</si>
  <si>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</si>
  <si>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</si>
  <si>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</si>
  <si>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</si>
  <si>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</si>
  <si>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</si>
  <si>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</si>
  <si>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</si>
  <si>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</si>
  <si>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</si>
  <si>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</si>
  <si>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</si>
  <si>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</si>
  <si>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</si>
  <si>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</si>
  <si>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</si>
  <si>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</si>
  <si>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</si>
  <si>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</si>
  <si>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</si>
  <si>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</si>
  <si>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</si>
  <si>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</si>
  <si>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</si>
  <si>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</si>
  <si>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</si>
  <si>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</si>
  <si>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</si>
  <si>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</si>
  <si>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</si>
  <si>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</si>
  <si>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</si>
  <si>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</si>
  <si>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</si>
  <si>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</si>
  <si>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</si>
  <si>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</si>
  <si>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</si>
  <si>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</si>
  <si>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</si>
  <si>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</si>
  <si>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</si>
  <si>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</si>
  <si>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</si>
  <si>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</si>
  <si>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</si>
  <si>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</si>
  <si>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</si>
  <si>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</si>
  <si>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</si>
  <si>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</si>
  <si>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</si>
  <si>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</si>
  <si>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</si>
  <si>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</si>
  <si>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</si>
  <si>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</si>
  <si>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</si>
  <si>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</si>
  <si>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</si>
  <si>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</si>
  <si>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</si>
  <si>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</si>
  <si>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</si>
  <si>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</si>
  <si>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</si>
  <si>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</si>
  <si>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</si>
  <si>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</si>
  <si>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</si>
  <si>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</si>
  <si>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</si>
  <si>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</si>
  <si>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</si>
  <si>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</si>
  <si>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</si>
  <si>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</si>
  <si>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</si>
  <si>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</si>
  <si>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</si>
  <si>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</si>
  <si>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</si>
  <si>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</si>
  <si>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</si>
  <si>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</si>
  <si>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</si>
  <si>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</si>
  <si>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</si>
  <si>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</si>
  <si>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</si>
  <si>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</si>
  <si>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</si>
  <si>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</si>
  <si>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</si>
  <si>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</si>
  <si>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</si>
  <si>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</si>
  <si>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</si>
  <si>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</si>
  <si>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</si>
  <si>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</si>
  <si>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</si>
  <si>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</si>
  <si>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</si>
  <si>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</si>
  <si>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</si>
  <si>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</si>
  <si>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</si>
  <si>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</si>
  <si>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</si>
  <si>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</si>
  <si>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</si>
  <si>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</si>
  <si>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</si>
  <si>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</si>
  <si>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</si>
  <si>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</si>
  <si>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</si>
  <si>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</si>
  <si>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</si>
  <si>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</si>
  <si>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</si>
  <si>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</si>
  <si>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</si>
  <si>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</si>
  <si>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</si>
  <si>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</si>
  <si>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</si>
  <si>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</si>
  <si>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</si>
  <si>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</si>
  <si>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</si>
  <si>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</si>
  <si>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</si>
  <si>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</si>
  <si>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</si>
  <si>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</si>
  <si>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</si>
  <si>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</si>
  <si>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</si>
  <si>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</si>
  <si>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</si>
  <si>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</si>
  <si>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</si>
  <si>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</si>
  <si>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</si>
  <si>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</si>
  <si>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</si>
  <si>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</si>
  <si>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</si>
  <si>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</si>
  <si>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</si>
  <si>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</si>
  <si>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</si>
  <si>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</si>
  <si>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</si>
  <si>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</si>
  <si>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</si>
  <si>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</si>
  <si>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</si>
  <si>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</si>
  <si>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</si>
  <si>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</si>
  <si>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</si>
  <si>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</si>
  <si>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</si>
  <si>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</si>
  <si>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</si>
  <si>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</si>
  <si>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</si>
  <si>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</si>
  <si>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</si>
  <si>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</si>
  <si>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</si>
  <si>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</si>
  <si>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</si>
  <si>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</si>
  <si>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</si>
  <si>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</si>
  <si>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</si>
  <si>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</si>
  <si>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</si>
  <si>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</si>
  <si>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</si>
  <si>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</si>
  <si>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</si>
  <si>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</si>
  <si>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</si>
  <si>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</si>
  <si>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</si>
  <si>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</si>
  <si>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</si>
  <si>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</si>
  <si>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</si>
  <si>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</si>
  <si>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</si>
  <si>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</si>
  <si>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</si>
  <si>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</si>
  <si>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</si>
  <si>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</si>
  <si>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</si>
  <si>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</si>
  <si>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</si>
  <si>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</si>
  <si>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</si>
  <si>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</si>
  <si>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</si>
  <si>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</si>
  <si>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</si>
  <si>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</si>
  <si>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</si>
  <si>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</si>
  <si>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</si>
  <si>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</si>
  <si>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</si>
  <si>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</si>
  <si>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</si>
  <si>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</si>
  <si>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</si>
  <si>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</si>
  <si>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</si>
  <si>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</si>
  <si>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</si>
  <si>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</si>
  <si>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</si>
  <si>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</si>
  <si>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</si>
  <si>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</si>
  <si>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</si>
  <si>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</si>
  <si>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</si>
  <si>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</si>
  <si>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</si>
  <si>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</si>
  <si>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</si>
  <si>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</si>
  <si>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</si>
  <si>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</si>
  <si>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</si>
  <si>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</si>
  <si>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</si>
  <si>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</si>
  <si>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</si>
  <si>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</si>
  <si>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</si>
  <si>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</si>
  <si>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</si>
  <si>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</si>
  <si>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</si>
  <si>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</si>
  <si>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</si>
  <si>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</si>
  <si>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</si>
  <si>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</si>
  <si>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</si>
  <si>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</si>
  <si>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</si>
  <si>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</si>
  <si>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</si>
  <si>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</si>
  <si>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</si>
  <si>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</si>
  <si>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</si>
  <si>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</si>
  <si>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</si>
  <si>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</si>
  <si>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</si>
  <si>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</si>
  <si>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</si>
  <si>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</si>
  <si>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</si>
  <si>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</si>
  <si>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</si>
  <si>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</si>
  <si>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</si>
  <si>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</si>
  <si>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</si>
  <si>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</si>
  <si>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</si>
  <si>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</si>
  <si>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</si>
  <si>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</si>
  <si>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</si>
  <si>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</si>
  <si>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</si>
  <si>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</si>
  <si>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</si>
  <si>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</si>
  <si>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</si>
  <si>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</si>
  <si>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</si>
  <si>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</si>
  <si>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</si>
  <si>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</si>
  <si>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</si>
  <si>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</si>
  <si>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</si>
  <si>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</si>
  <si>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</si>
  <si>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</si>
  <si>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</si>
  <si>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</si>
  <si>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</si>
  <si>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</si>
  <si>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</si>
  <si>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</si>
  <si>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</si>
  <si>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</si>
  <si>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</si>
  <si>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</si>
  <si>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</si>
  <si>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</si>
  <si>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</si>
  <si>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</si>
  <si>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</si>
  <si>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</si>
  <si>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</si>
  <si>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</si>
  <si>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</si>
  <si>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</si>
  <si>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</si>
  <si>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</si>
  <si>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</si>
  <si>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</si>
  <si>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</si>
  <si>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</si>
  <si>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</si>
  <si>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</si>
  <si>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</si>
  <si>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</si>
  <si>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</si>
  <si>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</si>
  <si>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</si>
  <si>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</si>
  <si>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</si>
  <si>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</si>
  <si>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</si>
  <si>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</si>
  <si>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</si>
  <si>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</si>
  <si>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</si>
  <si>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</si>
  <si>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</si>
  <si>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</si>
  <si>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</si>
  <si>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</si>
  <si>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</si>
  <si>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</si>
  <si>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</si>
  <si>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</si>
  <si>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</si>
  <si>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</si>
  <si>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</si>
  <si>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</si>
  <si>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</si>
  <si>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</si>
  <si>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</si>
  <si>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</si>
  <si>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</si>
  <si>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</si>
  <si>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</si>
  <si>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</si>
  <si>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</si>
  <si>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</si>
  <si>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</si>
  <si>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</si>
  <si>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</si>
  <si>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</si>
  <si>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</si>
  <si>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</si>
  <si>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</si>
  <si>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</si>
  <si>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</si>
  <si>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</si>
  <si>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</si>
  <si>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</si>
  <si>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</si>
  <si>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</si>
  <si>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</si>
  <si>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</si>
  <si>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</si>
  <si>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</si>
  <si>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</si>
  <si>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</si>
  <si>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</si>
  <si>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</si>
  <si>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</si>
  <si>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</si>
  <si>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</si>
  <si>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</si>
  <si>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</si>
  <si>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</si>
  <si>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</si>
  <si>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</si>
  <si>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</si>
  <si>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</si>
  <si>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</si>
  <si>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</si>
  <si>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</si>
  <si>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</si>
  <si>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</si>
  <si>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</si>
  <si>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</si>
  <si>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</si>
  <si>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</si>
  <si>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</si>
  <si>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</si>
  <si>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</si>
  <si>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</si>
  <si>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</si>
  <si>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</si>
  <si>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</si>
  <si>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</si>
  <si>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</si>
  <si>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</si>
  <si>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</si>
  <si>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</si>
  <si>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</si>
  <si>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</si>
  <si>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</si>
  <si>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</si>
  <si>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</si>
  <si>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</si>
  <si>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</si>
  <si>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</si>
  <si>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</si>
  <si>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</si>
  <si>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</si>
  <si>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</si>
  <si>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</si>
  <si>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</si>
  <si>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</si>
  <si>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</si>
  <si>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</si>
  <si>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</si>
  <si>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</si>
  <si>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</si>
  <si>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</si>
  <si>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</si>
  <si>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</si>
  <si>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</si>
  <si>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</si>
  <si>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</si>
  <si>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</si>
  <si>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</si>
  <si>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</si>
  <si>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</si>
  <si>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</si>
  <si>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</si>
  <si>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</si>
  <si>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</si>
  <si>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</si>
  <si>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</si>
  <si>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</si>
  <si>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</si>
  <si>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</si>
  <si>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</si>
  <si>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</si>
  <si>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</si>
  <si>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</si>
  <si>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</si>
  <si>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</si>
  <si>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</si>
  <si>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</si>
  <si>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</si>
  <si>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</si>
  <si>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</si>
  <si>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</si>
  <si>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</si>
  <si>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</si>
  <si>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</si>
  <si>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</si>
  <si>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</si>
  <si>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</si>
  <si>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</si>
  <si>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</si>
  <si>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</si>
  <si>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</si>
  <si>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</si>
  <si>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</si>
  <si>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</si>
  <si>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</si>
  <si>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</si>
  <si>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</si>
  <si>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</si>
  <si>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</si>
  <si>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</si>
  <si>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</si>
  <si>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</si>
  <si>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</si>
  <si>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</si>
  <si>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</si>
  <si>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</si>
  <si>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</si>
  <si>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</si>
  <si>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</si>
  <si>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</si>
  <si>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</si>
  <si>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</si>
  <si>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</si>
  <si>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</si>
  <si>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</si>
  <si>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</si>
  <si>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</si>
  <si>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</si>
  <si>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</si>
  <si>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</si>
  <si>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</si>
  <si>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</si>
  <si>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</si>
  <si>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</si>
  <si>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</si>
  <si>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</si>
  <si>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</si>
  <si>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</si>
  <si>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</si>
  <si>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</si>
  <si>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</si>
  <si>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</si>
  <si>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</si>
  <si>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</si>
  <si>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</si>
  <si>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</si>
  <si>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</si>
  <si>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</si>
  <si>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</si>
  <si>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</si>
  <si>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</si>
  <si>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</si>
  <si>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</si>
  <si>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</si>
  <si>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</si>
  <si>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</si>
  <si>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</si>
  <si>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</si>
  <si>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</si>
  <si>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</si>
  <si>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</si>
  <si>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</si>
  <si>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</si>
  <si>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</si>
  <si>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</si>
  <si>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</si>
  <si>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</si>
  <si>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</si>
  <si>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</si>
  <si>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</si>
  <si>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</si>
  <si>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</si>
  <si>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</si>
  <si>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</si>
  <si>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</si>
  <si>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</si>
  <si>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</si>
  <si>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</si>
  <si>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</si>
  <si>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</si>
  <si>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</si>
  <si>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</si>
  <si>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</si>
  <si>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</si>
  <si>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</si>
  <si>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</si>
  <si>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</si>
  <si>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</si>
  <si>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</si>
  <si>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</si>
  <si>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</si>
  <si>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</si>
  <si>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</si>
  <si>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</si>
  <si>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</si>
  <si>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</si>
  <si>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</si>
  <si>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</si>
  <si>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</si>
  <si>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</si>
  <si>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</si>
  <si>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</si>
  <si>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</si>
  <si>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</si>
  <si>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</si>
  <si>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</si>
  <si>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</si>
  <si>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</si>
  <si>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</si>
  <si>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</si>
  <si>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</si>
  <si>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</si>
  <si>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</si>
  <si>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</si>
  <si>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</si>
  <si>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</si>
  <si>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</si>
  <si>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</si>
  <si>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</si>
  <si>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</si>
  <si>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</si>
  <si>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</si>
  <si>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</si>
  <si>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</si>
  <si>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</si>
  <si>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</si>
  <si>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</si>
  <si>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</si>
  <si>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</si>
  <si>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</si>
  <si>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</si>
  <si>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</si>
  <si>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</si>
  <si>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</si>
  <si>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</si>
  <si>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</si>
  <si>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</si>
  <si>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</si>
  <si>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</si>
  <si>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</si>
  <si>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</si>
  <si>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</si>
  <si>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</si>
  <si>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</si>
  <si>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</si>
  <si>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</si>
  <si>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</si>
  <si>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</si>
  <si>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</si>
  <si>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</si>
  <si>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</si>
  <si>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</si>
  <si>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</si>
  <si>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</si>
  <si>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</si>
  <si>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</si>
  <si>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</si>
  <si>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</si>
  <si>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</si>
  <si>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</si>
  <si>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</si>
  <si>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</si>
  <si>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</si>
  <si>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</si>
  <si>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</si>
  <si>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</si>
  <si>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</si>
  <si>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</si>
  <si>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</si>
  <si>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</si>
  <si>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</si>
  <si>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</si>
  <si>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</si>
  <si>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</si>
  <si>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</si>
  <si>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</si>
  <si>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</si>
  <si>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</si>
  <si>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</si>
  <si>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</si>
  <si>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</si>
  <si>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</si>
  <si>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</si>
  <si>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</si>
  <si>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</si>
  <si>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</si>
  <si>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</si>
  <si>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</si>
  <si>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</si>
  <si>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</si>
  <si>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</si>
  <si>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</si>
  <si>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</si>
  <si>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</si>
  <si>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</si>
  <si>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</si>
  <si>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</si>
  <si>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</si>
  <si>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</si>
  <si>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</si>
  <si>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</si>
  <si>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</si>
  <si>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</si>
  <si>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</si>
  <si>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</si>
  <si>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</si>
  <si>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</si>
  <si>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</si>
  <si>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</si>
  <si>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</si>
  <si>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</si>
  <si>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</si>
  <si>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</si>
  <si>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</si>
  <si>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</si>
  <si>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</si>
  <si>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</si>
  <si>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</si>
  <si>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</si>
  <si>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</si>
  <si>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</si>
  <si>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</si>
  <si>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</si>
  <si>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</si>
  <si>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</si>
  <si>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</si>
  <si>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</si>
  <si>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</si>
  <si>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</si>
  <si>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</si>
  <si>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</si>
  <si>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</si>
  <si>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</si>
  <si>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</si>
  <si>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</si>
  <si>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</si>
  <si>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</si>
  <si>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</si>
  <si>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</si>
  <si>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</si>
  <si>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</si>
  <si>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</si>
  <si>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</si>
  <si>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</si>
  <si>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</si>
  <si>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</si>
  <si>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</si>
  <si>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</si>
  <si>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</si>
  <si>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</si>
  <si>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</si>
  <si>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</si>
  <si>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</si>
  <si>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</si>
  <si>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</si>
  <si>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</si>
  <si>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</si>
  <si>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</si>
  <si>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</si>
  <si>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</si>
  <si>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</si>
  <si>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</si>
  <si>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</si>
  <si>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</si>
  <si>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</si>
  <si>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</si>
  <si>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</si>
  <si>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</si>
  <si>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</si>
  <si>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</si>
  <si>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</si>
  <si>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</si>
  <si>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</si>
  <si>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</si>
  <si>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</si>
  <si>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</si>
  <si>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</si>
  <si>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</si>
  <si>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</si>
  <si>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</si>
  <si>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</si>
  <si>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</si>
  <si>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</si>
  <si>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</si>
  <si>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</si>
  <si>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</si>
  <si>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</si>
  <si>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</si>
  <si>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</si>
  <si>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</si>
  <si>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</si>
  <si>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</si>
  <si>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</si>
  <si>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</si>
  <si>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</si>
  <si>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</si>
  <si>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</si>
  <si>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</si>
  <si>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</si>
  <si>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</si>
  <si>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</si>
  <si>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</si>
  <si>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</si>
  <si>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</si>
  <si>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</si>
  <si>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</si>
  <si>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</si>
  <si>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</si>
  <si>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</si>
  <si>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</si>
  <si>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</si>
  <si>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</si>
  <si>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</si>
  <si>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</si>
  <si>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</si>
  <si>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</si>
  <si>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</si>
  <si>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</si>
  <si>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</si>
  <si>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</si>
  <si>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</si>
  <si>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</si>
  <si>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</si>
  <si>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</si>
  <si>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</si>
  <si>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</si>
  <si>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</si>
  <si>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</si>
  <si>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</si>
  <si>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</si>
  <si>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</si>
  <si>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</si>
  <si>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</si>
  <si>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</si>
  <si>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</si>
  <si>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</si>
  <si>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</si>
  <si>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</si>
  <si>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</si>
  <si>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</si>
  <si>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</si>
  <si>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</si>
  <si>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</si>
  <si>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</si>
  <si>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</si>
  <si>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</si>
  <si>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</si>
  <si>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</si>
  <si>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</si>
  <si>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</si>
  <si>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</si>
  <si>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</si>
  <si>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</si>
  <si>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</si>
  <si>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</si>
  <si>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</si>
  <si>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</si>
  <si>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</si>
  <si>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</si>
  <si>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</si>
  <si>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</si>
  <si>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</si>
  <si>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</si>
  <si>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</si>
  <si>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</si>
  <si>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</si>
  <si>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</si>
  <si>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</si>
  <si>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</si>
  <si>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</si>
  <si>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</si>
  <si>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</si>
  <si>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</si>
  <si>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</si>
  <si>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</si>
  <si>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</si>
  <si>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</si>
  <si>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</si>
  <si>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</si>
  <si>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</si>
  <si>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</si>
  <si>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</si>
  <si>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</si>
  <si>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</si>
  <si>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</si>
  <si>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</si>
  <si>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</si>
  <si>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</si>
  <si>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</si>
  <si>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</si>
  <si>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</si>
  <si>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</si>
  <si>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</si>
  <si>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</si>
  <si>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</si>
  <si>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</si>
  <si>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</si>
  <si>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</si>
  <si>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</si>
  <si>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</si>
  <si>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</si>
  <si>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</si>
  <si>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</si>
  <si>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</si>
  <si>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</si>
  <si>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</si>
  <si>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</si>
  <si>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</si>
  <si>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</si>
  <si>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</si>
  <si>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</si>
  <si>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</si>
  <si>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</si>
  <si>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</si>
  <si>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</si>
  <si>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</si>
  <si>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</si>
  <si>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</si>
  <si>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</si>
  <si>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</si>
  <si>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</si>
  <si>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</si>
  <si>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</si>
  <si>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</si>
  <si>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</si>
  <si>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</si>
  <si>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</si>
  <si>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</si>
  <si>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</si>
  <si>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</si>
  <si>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</si>
  <si>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</si>
  <si>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</si>
  <si>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</si>
  <si>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</si>
  <si>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</si>
  <si>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</si>
  <si>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</si>
  <si>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</si>
  <si>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</si>
  <si>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</si>
  <si>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</si>
  <si>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</si>
  <si>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</si>
  <si>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</si>
  <si>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</si>
  <si>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</si>
  <si>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</si>
  <si>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</si>
  <si>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</si>
  <si>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</si>
  <si>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</si>
  <si>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</si>
  <si>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</si>
  <si>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</si>
  <si>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</si>
  <si>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</si>
  <si>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</si>
  <si>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</si>
  <si>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</si>
  <si>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</si>
  <si>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</si>
  <si>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</si>
  <si>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</si>
  <si>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</si>
  <si>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</si>
  <si>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</si>
  <si>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</si>
  <si>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</si>
  <si>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</si>
  <si>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</si>
  <si>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</si>
  <si>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</si>
  <si>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</si>
  <si>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</si>
  <si>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</si>
  <si>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</si>
  <si>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</si>
  <si>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</si>
  <si>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</si>
  <si>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</si>
  <si>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</si>
  <si>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</si>
  <si>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</si>
  <si>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</si>
  <si>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</si>
  <si>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</si>
  <si>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</si>
  <si>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</si>
  <si>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</si>
  <si>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</si>
  <si>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</si>
  <si>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</si>
  <si>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</si>
  <si>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</si>
  <si>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</si>
  <si>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</si>
  <si>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</si>
  <si>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</si>
  <si>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</si>
  <si>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</si>
  <si>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</si>
  <si>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</si>
  <si>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</si>
  <si>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</si>
  <si>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</si>
  <si>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</si>
  <si>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</si>
  <si>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</si>
  <si>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</si>
  <si>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</si>
  <si>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</si>
  <si>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</si>
  <si>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</si>
  <si>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</si>
  <si>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</si>
  <si>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</si>
  <si>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</si>
  <si>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</si>
  <si>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</si>
  <si>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</si>
  <si>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</si>
  <si>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</si>
  <si>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</si>
  <si>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</si>
  <si>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</si>
  <si>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</si>
  <si>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</si>
  <si>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</si>
  <si>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</si>
  <si>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</si>
  <si>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</si>
  <si>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</si>
  <si>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</si>
  <si>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</si>
  <si>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</si>
  <si>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</si>
  <si>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</si>
  <si>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</si>
  <si>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</si>
  <si>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</si>
  <si>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</si>
  <si>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</si>
  <si>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</si>
  <si>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</si>
  <si>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</si>
  <si>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</si>
  <si>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</si>
  <si>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</si>
  <si>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</si>
  <si>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</si>
  <si>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</si>
  <si>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</si>
  <si>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</si>
  <si>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</si>
  <si>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</si>
  <si>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</si>
  <si>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</si>
  <si>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</si>
  <si>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</si>
  <si>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</si>
  <si>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</si>
  <si>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</si>
  <si>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</si>
  <si>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</si>
  <si>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</si>
  <si>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</si>
  <si>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</si>
  <si>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</si>
  <si>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</si>
  <si>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</si>
  <si>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</si>
  <si>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</si>
  <si>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</si>
  <si>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</si>
  <si>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</si>
  <si>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</si>
  <si>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</si>
  <si>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</si>
  <si>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</si>
  <si>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</si>
  <si>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</si>
  <si>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</si>
  <si>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</si>
  <si>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</si>
  <si>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</si>
  <si>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</si>
  <si>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</si>
  <si>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</si>
  <si>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</si>
  <si>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</si>
  <si>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</si>
  <si>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</si>
  <si>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</si>
  <si>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</si>
  <si>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</si>
  <si>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</si>
  <si>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</si>
  <si>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</si>
  <si>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</si>
  <si>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</si>
  <si>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</si>
  <si>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</si>
  <si>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</si>
  <si>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</si>
  <si>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</si>
  <si>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</si>
  <si>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</si>
  <si>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</si>
  <si>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</si>
  <si>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</si>
  <si>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</si>
  <si>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</si>
  <si>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</si>
  <si>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</si>
  <si>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</si>
  <si>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</si>
  <si>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</si>
  <si>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</si>
  <si>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</si>
  <si>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</si>
  <si>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</si>
  <si>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</si>
  <si>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</si>
  <si>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</si>
  <si>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</si>
  <si>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</si>
  <si>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</si>
  <si>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</si>
  <si>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</si>
  <si>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</si>
  <si>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</si>
  <si>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</si>
  <si>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</si>
  <si>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</si>
  <si>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</si>
  <si>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</si>
  <si>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</si>
  <si>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</si>
  <si>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</si>
  <si>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</si>
  <si>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</si>
  <si>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</si>
  <si>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</si>
  <si>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</si>
  <si>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</si>
  <si>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</si>
  <si>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</si>
  <si>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</si>
  <si>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</si>
  <si>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</si>
  <si>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</si>
  <si>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</si>
  <si>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</si>
  <si>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</si>
  <si>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</si>
  <si>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</si>
  <si>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</si>
  <si>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</si>
  <si>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</si>
  <si>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</si>
  <si>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</si>
  <si>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</si>
  <si>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</si>
  <si>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</si>
  <si>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</si>
  <si>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</si>
  <si>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</si>
  <si>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</si>
  <si>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</si>
  <si>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</si>
  <si>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</si>
  <si>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</si>
  <si>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</si>
  <si>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</si>
  <si>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</si>
  <si>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</si>
  <si>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</si>
  <si>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</si>
  <si>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</si>
  <si>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</si>
  <si>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</si>
  <si>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</si>
  <si>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</si>
  <si>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</si>
  <si>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</si>
  <si>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</si>
  <si>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</si>
  <si>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</si>
  <si>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</si>
  <si>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</si>
  <si>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</si>
  <si>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</si>
  <si>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</si>
  <si>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</si>
  <si>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</si>
  <si>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</si>
  <si>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</si>
  <si>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</si>
  <si>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</si>
  <si>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</si>
  <si>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</si>
  <si>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</si>
  <si>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</si>
  <si>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</si>
  <si>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</si>
  <si>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</si>
  <si>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</si>
  <si>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</si>
  <si>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</si>
  <si>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</si>
  <si>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</si>
  <si>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</si>
  <si>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</si>
  <si>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</si>
  <si>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</si>
  <si>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</si>
  <si>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</si>
  <si>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</si>
  <si>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</si>
  <si>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</si>
  <si>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</si>
  <si>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</si>
  <si>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</si>
  <si>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</si>
  <si>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</si>
  <si>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</si>
  <si>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</si>
  <si>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</si>
  <si>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</si>
  <si>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</si>
  <si>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</si>
  <si>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</si>
  <si>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</si>
  <si>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</si>
  <si>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</si>
  <si>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</si>
  <si>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</si>
  <si>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</si>
  <si>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</si>
  <si>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</si>
  <si>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</si>
  <si>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</si>
  <si>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</si>
  <si>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</si>
  <si>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</si>
  <si>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</si>
  <si>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</si>
  <si>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</si>
  <si>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</si>
  <si>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</si>
  <si>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</si>
  <si>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</si>
  <si>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</si>
  <si>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</si>
  <si>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</si>
  <si>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</si>
  <si>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</si>
  <si>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</si>
  <si>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</si>
  <si>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</si>
  <si>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</si>
  <si>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</si>
  <si>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</si>
  <si>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</si>
  <si>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</si>
  <si>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</si>
  <si>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</si>
  <si>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</si>
  <si>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</si>
  <si>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</si>
  <si>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</si>
  <si>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</si>
  <si>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</si>
  <si>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</si>
  <si>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</si>
  <si>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</si>
  <si>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</si>
  <si>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</si>
  <si>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</si>
  <si>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</si>
  <si>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</si>
  <si>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</si>
  <si>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</si>
  <si>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</si>
  <si>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</si>
  <si>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</si>
  <si>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</si>
  <si>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</si>
  <si>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</si>
  <si>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</si>
  <si>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</si>
  <si>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</si>
  <si>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</si>
  <si>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</si>
  <si>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</si>
  <si>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</si>
  <si>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</si>
  <si>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</si>
  <si>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</si>
  <si>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</si>
  <si>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</si>
  <si>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</si>
  <si>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</si>
  <si>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</si>
  <si>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</si>
  <si>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</si>
  <si>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</si>
  <si>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</si>
  <si>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</si>
  <si>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</si>
  <si>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</si>
  <si>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</si>
  <si>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</si>
  <si>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</si>
  <si>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</si>
  <si>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</si>
  <si>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</si>
  <si>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</si>
  <si>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</si>
  <si>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</si>
  <si>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</si>
  <si>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</si>
  <si>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</si>
  <si>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</si>
  <si>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</si>
  <si>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</si>
  <si>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</si>
  <si>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</si>
  <si>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</si>
  <si>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</si>
  <si>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</si>
  <si>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</si>
  <si>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</si>
  <si>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</si>
  <si>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</si>
  <si>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</si>
  <si>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</si>
  <si>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</si>
  <si>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</si>
  <si>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</si>
  <si>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</si>
  <si>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</si>
  <si>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</si>
  <si>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</si>
  <si>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</si>
  <si>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</si>
  <si>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</si>
  <si>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</si>
  <si>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</si>
  <si>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</si>
  <si>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</si>
  <si>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</si>
  <si>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</si>
  <si>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</si>
  <si>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</si>
  <si>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</si>
  <si>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</si>
  <si>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</si>
  <si>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</si>
  <si>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</si>
  <si>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</si>
  <si>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</si>
  <si>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</si>
  <si>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</si>
  <si>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</si>
  <si>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</si>
  <si>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</si>
  <si>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</si>
  <si>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</si>
  <si>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</si>
  <si>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</si>
  <si>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</si>
  <si>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</si>
  <si>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</si>
  <si>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</si>
  <si>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</si>
  <si>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</si>
  <si>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</si>
  <si>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</si>
  <si>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</si>
  <si>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</si>
  <si>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</si>
  <si>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</si>
  <si>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</si>
  <si>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</si>
  <si>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</si>
  <si>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</si>
  <si>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</si>
  <si>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</si>
  <si>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</si>
  <si>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</si>
  <si>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</si>
  <si>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</si>
  <si>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</si>
  <si>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</si>
  <si>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</si>
  <si>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</si>
  <si>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</si>
  <si>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</si>
  <si>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</si>
  <si>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</si>
  <si>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</si>
  <si>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</si>
  <si>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</si>
  <si>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</si>
  <si>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</si>
  <si>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</si>
  <si>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</si>
  <si>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</si>
  <si>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</si>
  <si>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</si>
  <si>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</si>
  <si>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</si>
  <si>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</si>
  <si>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</si>
  <si>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</si>
  <si>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</si>
  <si>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</si>
  <si>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</si>
  <si>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</si>
  <si>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</si>
  <si>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</si>
  <si>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</si>
  <si>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</si>
  <si>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</si>
  <si>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</si>
  <si>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</si>
  <si>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</si>
  <si>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</si>
  <si>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</si>
  <si>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</si>
  <si>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</si>
  <si>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</si>
  <si>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</si>
  <si>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</si>
  <si>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</si>
  <si>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</si>
  <si>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</si>
  <si>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</si>
  <si>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</si>
  <si>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</si>
  <si>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</si>
  <si>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</si>
  <si>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</si>
  <si>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</si>
  <si>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</si>
  <si>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</si>
  <si>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</si>
  <si>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</si>
  <si>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</si>
  <si>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</si>
  <si>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</si>
  <si>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</si>
  <si>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</si>
  <si>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</si>
  <si>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</si>
  <si>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</si>
  <si>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</si>
  <si>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</si>
  <si>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</si>
  <si>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</si>
  <si>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</si>
  <si>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</si>
  <si>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</si>
  <si>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</si>
  <si>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</si>
  <si>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</si>
  <si>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</si>
  <si>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</si>
  <si>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</si>
  <si>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</si>
  <si>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</si>
  <si>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</si>
  <si>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</si>
  <si>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</si>
  <si>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</si>
  <si>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</si>
  <si>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</si>
  <si>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</si>
  <si>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</si>
  <si>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</si>
  <si>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</si>
  <si>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</si>
  <si>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</si>
  <si>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</si>
  <si>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</si>
  <si>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</si>
  <si>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</si>
  <si>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</si>
  <si>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</si>
  <si>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</si>
  <si>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</si>
  <si>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</si>
  <si>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</si>
  <si>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</si>
  <si>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</si>
  <si>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</si>
  <si>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</si>
  <si>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</si>
  <si>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</si>
  <si>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</si>
  <si>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</si>
  <si>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</si>
  <si>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</si>
  <si>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</si>
  <si>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</si>
  <si>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</si>
  <si>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</si>
  <si>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</si>
  <si>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</si>
  <si>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</si>
  <si>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</si>
  <si>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</si>
  <si>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</si>
  <si>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</si>
  <si>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</si>
  <si>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</si>
  <si>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</si>
  <si>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</si>
  <si>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</si>
  <si>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</si>
  <si>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</si>
  <si>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</si>
  <si>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</si>
  <si>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</si>
  <si>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</si>
  <si>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</si>
  <si>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</si>
  <si>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</si>
  <si>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</si>
  <si>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</si>
  <si>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</si>
  <si>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</si>
  <si>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</si>
  <si>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</si>
  <si>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</si>
  <si>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</si>
  <si>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</si>
  <si>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</si>
  <si>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</si>
  <si>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</si>
  <si>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</si>
  <si>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</si>
  <si>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</si>
  <si>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</si>
  <si>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</si>
  <si>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</si>
  <si>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</si>
  <si>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</si>
  <si>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</si>
  <si>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</si>
  <si>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</si>
  <si>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</si>
  <si>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</si>
  <si>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</si>
  <si>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</si>
  <si>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</si>
  <si>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</si>
  <si>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</si>
  <si>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</si>
  <si>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</si>
  <si>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</si>
  <si>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</si>
  <si>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</si>
  <si>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</si>
  <si>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</si>
  <si>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</si>
  <si>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</si>
  <si>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</si>
  <si>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</si>
  <si>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</si>
  <si>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</si>
  <si>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</si>
  <si>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</si>
  <si>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</si>
  <si>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</si>
  <si>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</si>
  <si>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</si>
  <si>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</si>
  <si>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</si>
  <si>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</si>
  <si>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</si>
  <si>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</si>
  <si>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</si>
  <si>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</si>
  <si>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</si>
  <si>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</si>
  <si>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</si>
  <si>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</si>
  <si>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</si>
  <si>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</si>
  <si>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</si>
  <si>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</si>
  <si>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</si>
  <si>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</si>
  <si>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</si>
  <si>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</si>
  <si>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</si>
  <si>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</si>
  <si>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</si>
  <si>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</si>
  <si>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</si>
  <si>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</si>
  <si>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</si>
  <si>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</si>
  <si>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</si>
  <si>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</si>
  <si>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</si>
  <si>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</si>
  <si>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</si>
  <si>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</si>
  <si>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</si>
  <si>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</si>
  <si>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</si>
  <si>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</si>
  <si>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</si>
  <si>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</si>
  <si>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</si>
  <si>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</si>
  <si>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</si>
  <si>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</si>
  <si>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</si>
  <si>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</si>
  <si>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</si>
  <si>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</si>
  <si>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</si>
  <si>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</si>
  <si>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</si>
  <si>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</si>
  <si>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</si>
  <si>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</si>
  <si>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</si>
  <si>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</si>
  <si>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</si>
  <si>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</si>
  <si>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</si>
  <si>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</si>
  <si>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</si>
  <si>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</si>
  <si>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</si>
  <si>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</si>
  <si>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</si>
  <si>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</si>
  <si>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</si>
  <si>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</si>
  <si>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</si>
  <si>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</si>
  <si>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</si>
  <si>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</si>
  <si>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</si>
  <si>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</si>
  <si>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</si>
  <si>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</si>
  <si>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</si>
  <si>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</si>
  <si>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</si>
  <si>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</si>
  <si>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</si>
  <si>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</si>
  <si>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</si>
  <si>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</si>
  <si>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</si>
  <si>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</si>
  <si>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</si>
  <si>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</si>
  <si>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</si>
  <si>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</si>
  <si>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</si>
  <si>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</si>
  <si>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</si>
  <si>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</si>
  <si>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</si>
  <si>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</si>
  <si>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</si>
  <si>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</si>
  <si>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</si>
  <si>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</si>
  <si>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</si>
  <si>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</si>
  <si>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</si>
  <si>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</si>
  <si>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</si>
  <si>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</si>
  <si>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</si>
  <si>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</si>
  <si>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</si>
  <si>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</si>
  <si>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</si>
  <si>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</si>
  <si>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</si>
  <si>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</si>
  <si>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</si>
  <si>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</si>
  <si>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</si>
  <si>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</si>
  <si>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</si>
  <si>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</si>
  <si>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</si>
  <si>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</si>
  <si>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</si>
  <si>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</si>
  <si>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</si>
  <si>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</si>
  <si>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</si>
  <si>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</si>
  <si>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</si>
  <si>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</si>
  <si>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</si>
  <si>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</si>
  <si>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</si>
  <si>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</si>
  <si>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</si>
  <si>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</si>
  <si>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</si>
  <si>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</si>
  <si>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</si>
  <si>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</si>
  <si>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</si>
  <si>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</si>
  <si>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</si>
  <si>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</si>
  <si>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</si>
  <si>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</si>
  <si>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</si>
  <si>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</si>
  <si>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</si>
  <si>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</si>
  <si>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</si>
  <si>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</si>
  <si>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</si>
  <si>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</si>
  <si>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</si>
  <si>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</si>
  <si>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</si>
  <si>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</si>
  <si>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</si>
  <si>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</si>
  <si>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</si>
  <si>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</si>
  <si>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</si>
  <si>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</si>
  <si>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</si>
  <si>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</si>
  <si>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</si>
  <si>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</si>
  <si>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</si>
  <si>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</si>
  <si>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</si>
  <si>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</si>
  <si>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</si>
  <si>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</si>
  <si>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</si>
  <si>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</si>
  <si>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</si>
  <si>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</si>
  <si>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</si>
  <si>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</si>
  <si>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</si>
  <si>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</si>
  <si>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</si>
  <si>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</si>
  <si>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</si>
  <si>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</si>
  <si>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</si>
  <si>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</si>
  <si>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</si>
  <si>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</si>
  <si>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</si>
  <si>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</si>
  <si>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</si>
  <si>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</si>
  <si>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</si>
  <si>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</si>
  <si>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</si>
  <si>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</si>
  <si>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</si>
  <si>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</si>
  <si>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</si>
  <si>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</si>
  <si>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</si>
  <si>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</si>
  <si>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</si>
  <si>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</si>
  <si>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</si>
  <si>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</si>
  <si>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</si>
  <si>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</si>
  <si>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</si>
  <si>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</si>
  <si>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</si>
  <si>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</si>
  <si>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</si>
  <si>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</si>
  <si>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</si>
  <si>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</si>
  <si>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</si>
  <si>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</si>
  <si>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</si>
  <si>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</si>
  <si>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</si>
  <si>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</si>
  <si>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</si>
  <si>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</si>
  <si>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</si>
  <si>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</si>
  <si>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</si>
  <si>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</si>
  <si>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</si>
  <si>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</si>
  <si>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</si>
  <si>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</si>
  <si>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</si>
  <si>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</si>
  <si>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</si>
  <si>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</si>
  <si>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</si>
  <si>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</si>
  <si>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</si>
  <si>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</si>
  <si>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</si>
  <si>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</si>
  <si>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</si>
  <si>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</si>
  <si>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</si>
  <si>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</si>
  <si>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</si>
  <si>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</si>
  <si>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</si>
  <si>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</si>
  <si>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</si>
  <si>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</si>
  <si>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</si>
  <si>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</si>
  <si>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</si>
  <si>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</si>
  <si>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</si>
  <si>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</si>
  <si>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</si>
  <si>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</si>
  <si>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</si>
  <si>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</si>
  <si>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</si>
  <si>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</si>
  <si>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</si>
  <si>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</si>
  <si>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</si>
  <si>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</si>
  <si>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</si>
  <si>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</si>
  <si>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</si>
  <si>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</si>
  <si>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</si>
  <si>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</si>
  <si>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</si>
  <si>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</si>
  <si>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</si>
  <si>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</si>
  <si>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</si>
  <si>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</si>
  <si>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</si>
  <si>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</si>
  <si>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</si>
  <si>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</si>
  <si>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</si>
  <si>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</si>
  <si>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</si>
  <si>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</si>
  <si>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</si>
  <si>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</si>
  <si>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</si>
  <si>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</si>
  <si>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</si>
  <si>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</si>
  <si>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</si>
  <si>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</si>
  <si>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</si>
  <si>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</si>
  <si>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</si>
  <si>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</si>
  <si>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</si>
  <si>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</si>
  <si>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</si>
  <si>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</si>
  <si>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</si>
  <si>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</si>
  <si>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</si>
  <si>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</si>
  <si>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</si>
  <si>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</si>
  <si>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</si>
  <si>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</si>
  <si>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</si>
  <si>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</si>
  <si>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</si>
  <si>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</si>
  <si>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</si>
  <si>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</si>
  <si>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</si>
  <si>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</si>
  <si>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</si>
  <si>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</si>
  <si>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</si>
  <si>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</si>
  <si>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</si>
  <si>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</si>
  <si>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</si>
  <si>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</si>
  <si>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</si>
  <si>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</si>
  <si>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</si>
  <si>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</si>
  <si>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</si>
  <si>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</si>
  <si>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</si>
  <si>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</si>
  <si>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</si>
  <si>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</si>
  <si>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</si>
  <si>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</si>
  <si>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</si>
  <si>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</si>
  <si>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</si>
  <si>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</si>
  <si>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</si>
  <si>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</si>
  <si>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</si>
  <si>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</si>
  <si>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</si>
  <si>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</si>
  <si>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</si>
  <si>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</si>
  <si>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</si>
  <si>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</si>
  <si>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</si>
  <si>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</si>
  <si>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</si>
  <si>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</si>
  <si>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</si>
  <si>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</si>
  <si>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</si>
  <si>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</si>
  <si>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</si>
  <si>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</si>
  <si>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</si>
  <si>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</si>
  <si>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</si>
  <si>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</si>
  <si>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</si>
  <si>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</si>
  <si>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</si>
  <si>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</si>
  <si>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</si>
  <si>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</si>
  <si>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</si>
  <si>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</si>
  <si>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</si>
  <si>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</si>
  <si>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</si>
  <si>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</si>
  <si>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</si>
  <si>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</si>
  <si>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</si>
  <si>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</si>
  <si>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</si>
  <si>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</si>
  <si>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</si>
  <si>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</si>
  <si>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</si>
  <si>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</si>
  <si>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</si>
  <si>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</si>
  <si>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</si>
  <si>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</si>
  <si>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</si>
  <si>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</si>
  <si>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</si>
  <si>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</si>
  <si>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</si>
  <si>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</si>
  <si>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</si>
  <si>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</si>
  <si>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</si>
  <si>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</si>
  <si>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</si>
  <si>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</si>
  <si>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</si>
  <si>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</si>
  <si>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</si>
  <si>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</si>
  <si>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</si>
  <si>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</si>
  <si>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</si>
  <si>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</si>
  <si>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</si>
  <si>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</si>
  <si>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</si>
  <si>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</si>
  <si>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</si>
  <si>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</si>
  <si>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</si>
  <si>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</si>
  <si>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</si>
  <si>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</si>
  <si>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</si>
  <si>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</si>
  <si>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</si>
  <si>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</si>
  <si>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</si>
  <si>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</si>
  <si>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</si>
  <si>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</si>
  <si>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</si>
  <si>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</si>
  <si>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</si>
  <si>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</si>
  <si>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</si>
  <si>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</si>
  <si>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</si>
  <si>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</si>
  <si>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</si>
  <si>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</si>
  <si>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</si>
  <si>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</si>
  <si>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</si>
  <si>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</si>
  <si>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</si>
  <si>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</si>
  <si>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</si>
  <si>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</si>
  <si>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</si>
  <si>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</si>
  <si>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</si>
  <si>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</si>
  <si>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</si>
  <si>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</si>
  <si>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</si>
  <si>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</si>
  <si>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</si>
  <si>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</si>
  <si>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</si>
  <si>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</si>
  <si>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</si>
  <si>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</si>
  <si>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</si>
  <si>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</si>
  <si>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</si>
  <si>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</si>
  <si>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</si>
  <si>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</si>
  <si>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</si>
  <si>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</si>
  <si>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</si>
  <si>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</si>
  <si>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</si>
  <si>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</si>
  <si>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</si>
  <si>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</si>
  <si>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</si>
  <si>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</si>
  <si>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</si>
  <si>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</si>
  <si>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</si>
  <si>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</si>
  <si>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</si>
  <si>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</si>
  <si>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</si>
  <si>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</si>
  <si>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</si>
  <si>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</si>
  <si>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</si>
  <si>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</si>
  <si>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</si>
  <si>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</si>
  <si>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</si>
  <si>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</si>
  <si>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</si>
  <si>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</si>
  <si>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</si>
  <si>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</si>
  <si>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</si>
  <si>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</si>
  <si>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</si>
  <si>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</si>
  <si>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</si>
  <si>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</si>
  <si>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</si>
  <si>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</si>
  <si>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</si>
  <si>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</si>
  <si>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</si>
  <si>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</si>
  <si>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</si>
  <si>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</si>
  <si>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</si>
  <si>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</si>
  <si>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</si>
  <si>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</si>
  <si>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</si>
  <si>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</si>
  <si>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</si>
  <si>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</si>
  <si>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</si>
  <si>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</si>
  <si>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</si>
  <si>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</si>
  <si>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</si>
  <si>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</si>
  <si>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</si>
  <si>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</si>
  <si>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</si>
  <si>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</si>
  <si>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</si>
  <si>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</si>
  <si>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</si>
  <si>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</si>
  <si>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</si>
  <si>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</si>
  <si>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</si>
  <si>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</si>
  <si>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</si>
  <si>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</si>
  <si>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</si>
  <si>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</si>
  <si>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</si>
  <si>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</si>
  <si>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</si>
  <si>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</si>
  <si>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</si>
  <si>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</si>
  <si>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</si>
  <si>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</si>
  <si>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</si>
  <si>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</si>
  <si>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</si>
  <si>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</si>
  <si>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</si>
  <si>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</si>
  <si>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</si>
  <si>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</si>
  <si>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</si>
  <si>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</si>
  <si>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</si>
  <si>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</si>
  <si>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</si>
  <si>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</si>
  <si>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</si>
  <si>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</si>
  <si>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</si>
  <si>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</si>
  <si>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</si>
  <si>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</si>
  <si>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</si>
  <si>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</si>
  <si>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</si>
  <si>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</si>
  <si>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</si>
  <si>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</si>
  <si>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</si>
  <si>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</si>
  <si>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</si>
  <si>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</si>
  <si>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</si>
  <si>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</si>
  <si>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</si>
  <si>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</si>
  <si>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</si>
  <si>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</si>
  <si>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</si>
  <si>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</si>
  <si>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</si>
  <si>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</si>
  <si>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</si>
  <si>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</si>
  <si>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</si>
  <si>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</si>
  <si>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</si>
  <si>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</si>
  <si>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</si>
  <si>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</si>
  <si>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</si>
  <si>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</si>
  <si>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</si>
  <si>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</si>
  <si>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</si>
  <si>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</si>
  <si>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</si>
  <si>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</si>
  <si>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</si>
  <si>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</si>
  <si>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</si>
  <si>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</si>
  <si>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</si>
  <si>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</si>
  <si>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</si>
  <si>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</si>
  <si>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</si>
  <si>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</si>
  <si>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</si>
  <si>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</si>
  <si>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</si>
  <si>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</si>
  <si>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</si>
  <si>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</si>
  <si>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</si>
  <si>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</si>
  <si>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</si>
  <si>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</si>
  <si>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</si>
  <si>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</si>
  <si>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</si>
  <si>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</si>
  <si>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</si>
  <si>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</si>
  <si>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</si>
  <si>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</si>
  <si>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</si>
  <si>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</si>
  <si>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</si>
  <si>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</si>
  <si>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</si>
  <si>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</si>
  <si>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</si>
  <si>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</si>
  <si>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</si>
  <si>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</si>
  <si>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</si>
  <si>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</si>
  <si>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</si>
  <si>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</si>
  <si>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</si>
  <si>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</si>
  <si>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</si>
  <si>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</si>
  <si>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</si>
  <si>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</si>
  <si>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</si>
  <si>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</si>
  <si>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</si>
  <si>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</si>
  <si>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</si>
  <si>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</si>
  <si>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</si>
  <si>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</si>
  <si>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</si>
  <si>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</si>
  <si>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</si>
  <si>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</si>
  <si>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</si>
  <si>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</si>
  <si>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</si>
  <si>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</si>
  <si>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</si>
  <si>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</si>
  <si>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</si>
  <si>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</si>
  <si>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</si>
  <si>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</si>
  <si>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</si>
  <si>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</si>
  <si>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</si>
  <si>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</si>
  <si>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</si>
  <si>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</si>
  <si>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</si>
  <si>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</si>
  <si>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</si>
  <si>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</si>
  <si>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</si>
  <si>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</si>
  <si>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</si>
  <si>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</si>
  <si>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</si>
  <si>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</si>
  <si>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</si>
  <si>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</si>
  <si>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</si>
  <si>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</si>
  <si>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</si>
  <si>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</si>
  <si>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</si>
  <si>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</si>
  <si>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</si>
  <si>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</si>
  <si>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</si>
  <si>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</si>
  <si>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</si>
  <si>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</si>
  <si>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</si>
  <si>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</si>
  <si>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</si>
  <si>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</si>
  <si>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</si>
  <si>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</si>
  <si>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</si>
  <si>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</si>
  <si>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</si>
  <si>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</si>
  <si>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</si>
  <si>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</si>
  <si>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</si>
  <si>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</si>
  <si>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</si>
  <si>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</si>
  <si>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</si>
  <si>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</si>
  <si>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</si>
  <si>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</si>
  <si>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</si>
  <si>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</si>
  <si>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</si>
  <si>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</si>
  <si>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</si>
  <si>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</si>
  <si>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</si>
  <si>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</si>
  <si>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</si>
  <si>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</si>
  <si>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</si>
  <si>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</si>
  <si>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</si>
  <si>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</si>
  <si>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</si>
  <si>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</si>
  <si>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</si>
  <si>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</si>
  <si>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</si>
  <si>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</si>
  <si>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</si>
  <si>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</si>
  <si>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</si>
  <si>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</si>
  <si>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</si>
  <si>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</si>
  <si>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</si>
  <si>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</si>
  <si>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</si>
  <si>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</si>
  <si>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</si>
  <si>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</si>
  <si>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</si>
  <si>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</si>
  <si>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</si>
  <si>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</si>
  <si>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</si>
  <si>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</si>
  <si>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</si>
  <si>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</si>
  <si>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</si>
  <si>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</si>
  <si>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</si>
  <si>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</si>
  <si>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</si>
  <si>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</si>
  <si>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</si>
  <si>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</si>
  <si>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</si>
  <si>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</si>
  <si>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</si>
  <si>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</si>
  <si>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</si>
  <si>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</si>
  <si>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</si>
  <si>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</si>
  <si>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</si>
  <si>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</si>
  <si>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</si>
  <si>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</si>
  <si>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</si>
  <si>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</si>
  <si>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</si>
  <si>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</si>
  <si>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</si>
  <si>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</si>
  <si>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</si>
  <si>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</si>
  <si>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</si>
  <si>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</si>
  <si>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</si>
  <si>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</si>
  <si>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</si>
  <si>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</si>
  <si>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</si>
  <si>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</si>
  <si>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</si>
  <si>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</si>
  <si>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</si>
  <si>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</si>
  <si>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</si>
  <si>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</si>
  <si>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</si>
  <si>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</si>
  <si>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</si>
  <si>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</si>
  <si>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</si>
  <si>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</si>
  <si>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</si>
  <si>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</si>
  <si>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</si>
  <si>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</si>
  <si>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</si>
  <si>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</si>
  <si>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</si>
  <si>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</si>
  <si>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</si>
  <si>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</si>
  <si>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</si>
  <si>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</si>
  <si>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</si>
  <si>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</si>
  <si>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</si>
  <si>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</si>
  <si>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</si>
  <si>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</si>
  <si>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</si>
  <si>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</si>
  <si>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</si>
  <si>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</si>
  <si>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</si>
  <si>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</si>
  <si>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</si>
  <si>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</si>
  <si>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</si>
  <si>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</si>
  <si>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</si>
  <si>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</si>
  <si>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</si>
  <si>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</si>
  <si>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</si>
  <si>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</si>
  <si>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</si>
  <si>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</si>
  <si>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</si>
  <si>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</si>
  <si>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</si>
  <si>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</si>
  <si>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</si>
  <si>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</si>
  <si>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</si>
  <si>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</si>
  <si>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</si>
  <si>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</si>
  <si>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</si>
  <si>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</si>
  <si>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</si>
  <si>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</si>
  <si>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</si>
  <si>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</si>
  <si>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</si>
  <si>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</si>
  <si>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</si>
  <si>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</si>
  <si>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</si>
  <si>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</si>
  <si>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</si>
  <si>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</si>
  <si>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</si>
  <si>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</si>
  <si>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</si>
  <si>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</si>
  <si>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</si>
  <si>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</si>
  <si>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</si>
  <si>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</si>
  <si>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</si>
  <si>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</si>
  <si>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</si>
  <si>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</si>
  <si>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</si>
  <si>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</si>
  <si>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</si>
  <si>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</si>
  <si>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</si>
  <si>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</si>
  <si>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</si>
  <si>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</si>
  <si>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</si>
  <si>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</si>
  <si>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</si>
  <si>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</si>
  <si>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</si>
  <si>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</si>
  <si>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</si>
  <si>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</si>
  <si>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</si>
  <si>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</si>
  <si>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</si>
  <si>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</si>
  <si>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</si>
  <si>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</si>
  <si>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</si>
  <si>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</si>
  <si>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</si>
  <si>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</si>
  <si>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</si>
  <si>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</si>
  <si>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</si>
  <si>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</si>
  <si>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</si>
  <si>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</si>
  <si>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</si>
  <si>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</si>
  <si>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</si>
  <si>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</si>
  <si>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</si>
  <si>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</si>
  <si>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</si>
  <si>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</si>
  <si>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</si>
  <si>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</si>
  <si>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</si>
  <si>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</si>
  <si>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</si>
  <si>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</si>
  <si>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</si>
  <si>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</si>
  <si>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</si>
  <si>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</si>
  <si>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</si>
  <si>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</si>
  <si>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</si>
  <si>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</si>
  <si>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</si>
  <si>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</si>
  <si>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</si>
  <si>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</si>
  <si>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</si>
  <si>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</si>
  <si>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</si>
  <si>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</si>
  <si>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</si>
  <si>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</si>
  <si>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</si>
  <si>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</si>
  <si>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</si>
  <si>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</si>
  <si>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</si>
  <si>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</si>
  <si>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</si>
  <si>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</si>
  <si>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</si>
  <si>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</si>
  <si>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</si>
  <si>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</si>
  <si>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</si>
  <si>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</si>
  <si>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</si>
  <si>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</si>
  <si>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</si>
  <si>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</si>
  <si>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</si>
  <si>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</si>
  <si>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</si>
  <si>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</si>
  <si>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</si>
  <si>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</si>
  <si>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</si>
  <si>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</si>
  <si>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</si>
  <si>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</si>
  <si>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</si>
  <si>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</si>
  <si>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</si>
  <si>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</si>
  <si>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</si>
  <si>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</si>
  <si>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</si>
  <si>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</si>
  <si>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</si>
  <si>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</si>
  <si>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</si>
  <si>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</si>
  <si>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</si>
  <si>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</si>
  <si>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</si>
  <si>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</si>
  <si>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</si>
  <si>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</si>
  <si>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</si>
  <si>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</si>
  <si>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</si>
  <si>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</si>
  <si>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</si>
  <si>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</si>
  <si>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</si>
  <si>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</si>
  <si>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</si>
  <si>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</si>
  <si>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</si>
  <si>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</si>
  <si>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</si>
  <si>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</si>
  <si>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</si>
  <si>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</si>
  <si>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</si>
  <si>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</si>
  <si>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</si>
  <si>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</si>
  <si>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</si>
  <si>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</si>
  <si>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</si>
  <si>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</si>
  <si>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</si>
  <si>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</si>
  <si>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</si>
  <si>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</si>
  <si>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</si>
  <si>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</si>
  <si>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</si>
  <si>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</si>
  <si>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</si>
  <si>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</si>
  <si>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</si>
  <si>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</si>
  <si>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</si>
  <si>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</si>
  <si>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</si>
  <si>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</si>
  <si>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</si>
  <si>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</si>
  <si>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</si>
  <si>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</si>
  <si>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</si>
  <si>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</si>
  <si>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</si>
  <si>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</si>
  <si>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</si>
  <si>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</si>
  <si>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</si>
  <si>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</si>
  <si>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</si>
  <si>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</si>
  <si>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</si>
  <si>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</si>
  <si>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</si>
  <si>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</si>
  <si>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</si>
  <si>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</si>
  <si>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</si>
  <si>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</si>
  <si>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</si>
  <si>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</si>
  <si>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</si>
  <si>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</si>
  <si>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</si>
  <si>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</si>
  <si>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</si>
  <si>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</si>
  <si>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</si>
  <si>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</si>
  <si>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</si>
  <si>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</si>
  <si>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</si>
  <si>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</si>
  <si>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</si>
  <si>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</si>
  <si>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</si>
  <si>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</si>
  <si>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</si>
  <si>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</si>
  <si>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</si>
  <si>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</si>
  <si>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</si>
  <si>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</si>
  <si>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</si>
  <si>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</si>
  <si>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</si>
  <si>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</si>
  <si>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</si>
  <si>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</si>
  <si>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</si>
  <si>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</si>
  <si>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</si>
  <si>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</si>
  <si>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</si>
  <si>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</si>
  <si>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</si>
  <si>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</si>
  <si>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</si>
  <si>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</si>
  <si>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</si>
  <si>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</si>
  <si>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</si>
  <si>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</si>
  <si>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</si>
  <si>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</si>
  <si>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</si>
  <si>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</si>
  <si>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</si>
  <si>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</si>
  <si>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</si>
  <si>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</si>
  <si>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</si>
  <si>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</si>
  <si>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</si>
  <si>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</si>
  <si>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</si>
  <si>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</si>
  <si>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</si>
  <si>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</si>
  <si>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</si>
  <si>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</si>
  <si>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</si>
  <si>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</si>
  <si>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</si>
  <si>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</si>
  <si>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</si>
  <si>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</si>
  <si>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</si>
  <si>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</si>
  <si>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</si>
  <si>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</si>
  <si>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</si>
  <si>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</si>
  <si>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</si>
  <si>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</si>
  <si>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</si>
  <si>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</si>
  <si>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</si>
  <si>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</si>
  <si>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</si>
  <si>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</si>
  <si>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</si>
  <si>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</si>
  <si>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</si>
  <si>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</si>
  <si>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</si>
  <si>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</si>
  <si>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</si>
  <si>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</si>
  <si>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</si>
  <si>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</si>
  <si>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</si>
  <si>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</si>
  <si>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</si>
  <si>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</si>
  <si>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</si>
  <si>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</si>
  <si>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</si>
  <si>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</si>
  <si>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</si>
  <si>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</si>
  <si>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</si>
  <si>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</si>
  <si>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</si>
  <si>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</si>
  <si>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</si>
  <si>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</si>
  <si>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</si>
  <si>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</si>
  <si>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</si>
  <si>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</si>
  <si>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</si>
  <si>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</si>
  <si>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</si>
  <si>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</si>
  <si>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</si>
  <si>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</si>
  <si>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</si>
  <si>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</si>
  <si>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</si>
  <si>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</si>
  <si>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</si>
  <si>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</si>
  <si>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</si>
  <si>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</si>
  <si>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</si>
  <si>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</si>
  <si>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</si>
  <si>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</si>
  <si>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</si>
  <si>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</si>
  <si>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</si>
  <si>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</si>
  <si>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</si>
  <si>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</si>
  <si>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</si>
  <si>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</si>
  <si>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</si>
  <si>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</si>
  <si>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</si>
  <si>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</si>
  <si>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</si>
  <si>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</si>
  <si>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</si>
  <si>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</si>
  <si>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</si>
  <si>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</si>
  <si>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</si>
  <si>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</si>
  <si>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</si>
  <si>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</si>
  <si>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</si>
  <si>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</si>
  <si>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</si>
  <si>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</si>
  <si>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</si>
  <si>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</si>
  <si>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</si>
  <si>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</si>
  <si>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</si>
  <si>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</si>
  <si>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</si>
  <si>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</si>
  <si>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</si>
  <si>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</si>
  <si>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</si>
  <si>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</si>
  <si>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</si>
  <si>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</si>
  <si>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</si>
  <si>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</si>
  <si>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</si>
  <si>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</si>
  <si>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</si>
  <si>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</si>
  <si>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</si>
  <si>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</si>
  <si>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</si>
  <si>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</si>
  <si>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</si>
  <si>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</si>
  <si>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</si>
  <si>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</si>
  <si>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</si>
  <si>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</si>
  <si>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</si>
  <si>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</si>
  <si>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</si>
  <si>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</si>
  <si>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</si>
  <si>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</si>
  <si>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</si>
  <si>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</si>
  <si>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</si>
  <si>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</si>
  <si>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</si>
  <si>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</si>
  <si>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</si>
  <si>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</si>
  <si>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</si>
  <si>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</si>
  <si>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</si>
  <si>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</si>
  <si>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</si>
  <si>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</si>
  <si>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</si>
  <si>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</si>
  <si>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</si>
  <si>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</si>
  <si>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</si>
  <si>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</si>
  <si>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</si>
  <si>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</si>
  <si>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</si>
  <si>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</si>
  <si>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</si>
  <si>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</si>
  <si>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</si>
  <si>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</si>
  <si>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</si>
  <si>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</si>
  <si>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</si>
  <si>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</si>
  <si>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</si>
  <si>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</si>
  <si>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</si>
  <si>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</si>
  <si>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</si>
  <si>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</si>
  <si>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</si>
  <si>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</si>
  <si>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</si>
  <si>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</si>
  <si>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</si>
  <si>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</si>
  <si>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</si>
  <si>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</si>
  <si>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</si>
  <si>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</si>
  <si>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</si>
  <si>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</si>
  <si>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</si>
  <si>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</si>
  <si>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</si>
  <si>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</si>
  <si>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</si>
  <si>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</si>
  <si>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</si>
  <si>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</si>
  <si>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</si>
  <si>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</si>
  <si>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</si>
  <si>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</si>
  <si>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</si>
  <si>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</si>
  <si>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</si>
  <si>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</si>
  <si>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</si>
  <si>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</si>
  <si>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</si>
  <si>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</si>
  <si>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</si>
  <si>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</si>
  <si>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</si>
  <si>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</si>
  <si>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</si>
  <si>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</si>
  <si>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</si>
  <si>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</si>
  <si>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</si>
  <si>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</si>
  <si>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</si>
  <si>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</si>
  <si>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</si>
  <si>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</si>
  <si>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</si>
  <si>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</si>
  <si>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</si>
  <si>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</si>
  <si>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</si>
  <si>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</si>
  <si>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</si>
  <si>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</si>
  <si>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</si>
  <si>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</si>
  <si>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</si>
  <si>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</si>
  <si>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</si>
  <si>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</si>
  <si>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</si>
  <si>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</si>
  <si>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</si>
  <si>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</si>
  <si>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</si>
  <si>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</si>
  <si>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</si>
  <si>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</si>
  <si>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</si>
  <si>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</si>
  <si>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</si>
  <si>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</si>
  <si>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</si>
  <si>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</si>
  <si>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</si>
  <si>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</si>
  <si>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</si>
  <si>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</si>
  <si>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</si>
  <si>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</si>
  <si>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</si>
  <si>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</si>
  <si>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</si>
  <si>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</si>
  <si>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</si>
  <si>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</si>
  <si>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</si>
  <si>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</si>
  <si>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</si>
  <si>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</si>
  <si>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</si>
  <si>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</si>
  <si>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</si>
  <si>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</si>
  <si>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</si>
  <si>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</si>
  <si>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</si>
  <si>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</si>
  <si>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</si>
  <si>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</si>
  <si>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</si>
  <si>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</si>
  <si>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</si>
  <si>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</si>
  <si>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</si>
  <si>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</si>
  <si>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</si>
  <si>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</si>
  <si>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</si>
  <si>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</si>
  <si>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</si>
  <si>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</si>
  <si>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</si>
  <si>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</si>
  <si>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</si>
  <si>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</si>
  <si>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</si>
  <si>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</si>
  <si>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</si>
  <si>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</si>
  <si>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</si>
  <si>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</si>
  <si>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</si>
  <si>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</si>
  <si>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</si>
  <si>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</si>
  <si>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</si>
  <si>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</si>
  <si>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</si>
  <si>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</si>
  <si>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</si>
  <si>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</si>
  <si>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</si>
  <si>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</si>
  <si>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</si>
  <si>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</si>
  <si>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</si>
  <si>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</si>
  <si>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</si>
  <si>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</si>
  <si>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</si>
  <si>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</si>
  <si>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</si>
  <si>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</si>
  <si>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</si>
  <si>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</si>
  <si>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</si>
  <si>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</si>
  <si>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</si>
  <si>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</si>
  <si>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</si>
  <si>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</si>
  <si>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</si>
  <si>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</si>
  <si>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</si>
  <si>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</si>
  <si>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</si>
  <si>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</si>
  <si>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</si>
  <si>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</si>
  <si>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</si>
  <si>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</si>
  <si>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</si>
  <si>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</si>
  <si>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</si>
  <si>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</si>
  <si>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</si>
  <si>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</si>
  <si>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</si>
  <si>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</si>
  <si>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</si>
  <si>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</si>
  <si>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</si>
  <si>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</si>
  <si>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</si>
  <si>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</si>
  <si>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</si>
  <si>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</si>
  <si>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</si>
  <si>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</si>
  <si>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</si>
  <si>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</si>
  <si>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</si>
  <si>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</si>
  <si>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</si>
  <si>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</si>
  <si>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</si>
  <si>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</si>
  <si>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</si>
  <si>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</si>
  <si>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</si>
  <si>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</si>
  <si>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</si>
  <si>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</si>
  <si>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</si>
  <si>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</si>
  <si>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</si>
  <si>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</si>
  <si>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</si>
  <si>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</si>
  <si>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</si>
  <si>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</si>
  <si>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</si>
  <si>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</si>
  <si>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</si>
  <si>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</si>
  <si>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</si>
  <si>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</si>
  <si>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</si>
  <si>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</si>
  <si>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</si>
  <si>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</si>
  <si>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</si>
  <si>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</si>
  <si>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</si>
  <si>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</si>
  <si>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</si>
  <si>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</si>
  <si>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</si>
  <si>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</si>
  <si>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</si>
  <si>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</si>
  <si>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</si>
  <si>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</si>
  <si>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</si>
  <si>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</si>
  <si>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</si>
  <si>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</si>
  <si>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</si>
  <si>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</si>
  <si>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</si>
  <si>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</si>
  <si>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</si>
  <si>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</si>
  <si>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</si>
  <si>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</si>
  <si>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</si>
  <si>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</si>
  <si>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</si>
  <si>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</si>
  <si>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</si>
  <si>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</si>
  <si>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</si>
  <si>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</si>
  <si>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</si>
  <si>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</si>
  <si>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</si>
  <si>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</si>
  <si>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</si>
  <si>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</si>
  <si>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</si>
  <si>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</si>
  <si>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</si>
  <si>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</si>
  <si>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</si>
  <si>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</si>
  <si>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</si>
  <si>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</si>
  <si>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</si>
  <si>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</si>
  <si>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</si>
  <si>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</si>
  <si>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</si>
  <si>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</si>
  <si>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</si>
  <si>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</si>
  <si>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</si>
  <si>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</si>
  <si>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</si>
  <si>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</si>
  <si>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</si>
  <si>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</si>
  <si>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</si>
  <si>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</si>
  <si>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</si>
  <si>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</si>
  <si>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</si>
  <si>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</si>
  <si>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</si>
  <si>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</si>
  <si>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</si>
  <si>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</si>
  <si>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</si>
  <si>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</si>
  <si>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</si>
  <si>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</si>
  <si>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</si>
  <si>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</si>
  <si>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</si>
  <si>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</si>
  <si>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</si>
  <si>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</si>
  <si>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</si>
  <si>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</si>
  <si>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</si>
  <si>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</si>
  <si>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</si>
  <si>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</si>
  <si>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</si>
  <si>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</si>
  <si>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</si>
  <si>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</si>
  <si>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</si>
  <si>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</si>
  <si>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</si>
  <si>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</si>
  <si>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</si>
  <si>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</si>
  <si>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</si>
  <si>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</si>
  <si>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</si>
  <si>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</si>
  <si>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</si>
  <si>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</si>
  <si>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</si>
  <si>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</si>
  <si>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</si>
  <si>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</si>
  <si>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</si>
  <si>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</si>
  <si>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</si>
  <si>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</si>
  <si>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</si>
  <si>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</si>
  <si>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</si>
  <si>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</si>
  <si>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</si>
  <si>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</si>
  <si>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</si>
  <si>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</si>
  <si>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</si>
  <si>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</si>
  <si>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</si>
  <si>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</si>
  <si>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</si>
  <si>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</si>
  <si>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</si>
  <si>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</si>
  <si>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</si>
  <si>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</si>
  <si>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</si>
  <si>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</si>
  <si>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</si>
  <si>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</si>
  <si>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</si>
  <si>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</si>
  <si>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</si>
  <si>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</si>
  <si>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</si>
  <si>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</si>
  <si>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</si>
  <si>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</si>
  <si>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</si>
  <si>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</si>
  <si>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</si>
  <si>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</si>
  <si>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</si>
  <si>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</si>
  <si>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</si>
  <si>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</si>
  <si>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</si>
  <si>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</si>
  <si>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</si>
  <si>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</si>
  <si>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</si>
  <si>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</si>
  <si>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</si>
  <si>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</si>
  <si>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</si>
  <si>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</si>
  <si>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</si>
  <si>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</si>
  <si>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</si>
  <si>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</si>
  <si>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</si>
  <si>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</si>
  <si>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</si>
  <si>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</si>
  <si>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</si>
  <si>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</si>
  <si>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</si>
  <si>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</si>
  <si>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</si>
  <si>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</si>
  <si>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</si>
  <si>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</si>
  <si>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</si>
  <si>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</si>
  <si>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</si>
  <si>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</si>
  <si>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</si>
  <si>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</si>
  <si>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</si>
  <si>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</si>
  <si>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</si>
  <si>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</si>
  <si>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</si>
  <si>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</si>
  <si>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</si>
  <si>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</si>
  <si>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</si>
  <si>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</si>
  <si>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</si>
  <si>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</si>
  <si>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</si>
  <si>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</si>
  <si>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</si>
  <si>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</si>
  <si>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</si>
  <si>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</si>
  <si>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</si>
  <si>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</si>
  <si>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</si>
  <si>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</si>
  <si>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</si>
  <si>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</si>
  <si>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</si>
  <si>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</si>
  <si>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</si>
  <si>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</si>
  <si>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</si>
  <si>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</si>
  <si>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</si>
  <si>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</si>
  <si>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</si>
  <si>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</si>
  <si>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</si>
  <si>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</si>
  <si>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</si>
  <si>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</si>
  <si>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</si>
  <si>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</si>
  <si>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</si>
  <si>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</si>
  <si>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</si>
  <si>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</si>
  <si>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</si>
  <si>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</si>
  <si>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</si>
  <si>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</si>
  <si>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</si>
  <si>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</si>
  <si>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</si>
  <si>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</si>
  <si>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</si>
  <si>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</si>
  <si>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</si>
  <si>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</si>
  <si>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</si>
  <si>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</si>
  <si>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</si>
  <si>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</si>
  <si>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</si>
  <si>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</si>
  <si>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</si>
  <si>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</si>
  <si>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</si>
  <si>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</si>
  <si>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</si>
  <si>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</si>
  <si>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</si>
  <si>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</si>
  <si>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</si>
  <si>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</si>
  <si>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</si>
  <si>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</si>
  <si>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</si>
  <si>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</si>
  <si>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</si>
  <si>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</si>
  <si>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</si>
  <si>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</si>
  <si>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</si>
  <si>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</si>
  <si>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</si>
  <si>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</si>
  <si>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</si>
  <si>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</si>
  <si>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</si>
  <si>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</si>
  <si>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</si>
  <si>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</si>
  <si>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</si>
  <si>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</si>
  <si>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</si>
  <si>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</si>
  <si>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</si>
  <si>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</si>
  <si>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</si>
  <si>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</si>
  <si>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</si>
  <si>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</si>
  <si>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</si>
  <si>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</si>
  <si>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</si>
  <si>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</si>
  <si>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</si>
  <si>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</si>
  <si>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</si>
  <si>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</si>
  <si>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</si>
  <si>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</si>
  <si>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</si>
  <si>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</si>
  <si>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</si>
  <si>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</si>
  <si>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</si>
  <si>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</si>
  <si>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</si>
  <si>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</si>
  <si>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</si>
  <si>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</si>
  <si>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</si>
  <si>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</si>
  <si>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</si>
  <si>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</si>
  <si>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</si>
  <si>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</si>
  <si>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</si>
  <si>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</si>
  <si>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</si>
  <si>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</si>
  <si>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</si>
  <si>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</si>
  <si>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</si>
  <si>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</si>
  <si>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</si>
  <si>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</si>
  <si>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</si>
  <si>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</si>
  <si>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</si>
  <si>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</si>
  <si>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</si>
  <si>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</si>
  <si>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</si>
  <si>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</si>
  <si>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</si>
  <si>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</si>
  <si>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</si>
  <si>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</si>
  <si>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</si>
  <si>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</si>
  <si>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</si>
  <si>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</si>
  <si>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</si>
  <si>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</si>
  <si>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</si>
  <si>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</si>
  <si>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</si>
  <si>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</si>
  <si>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</si>
  <si>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</si>
  <si>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</si>
  <si>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</si>
  <si>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</si>
  <si>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</si>
  <si>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</si>
  <si>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</si>
  <si>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</si>
  <si>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</si>
  <si>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</si>
  <si>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</si>
  <si>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</si>
  <si>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</si>
  <si>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</si>
  <si>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</si>
  <si>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</si>
  <si>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</si>
  <si>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</si>
  <si>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</si>
  <si>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</si>
  <si>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</si>
  <si>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</si>
  <si>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</si>
  <si>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</si>
  <si>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</si>
  <si>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</si>
  <si>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</si>
  <si>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</si>
  <si>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</si>
  <si>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</si>
  <si>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</si>
  <si>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</si>
  <si>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</si>
  <si>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</si>
  <si>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</si>
  <si>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</si>
  <si>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</si>
  <si>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</si>
  <si>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</si>
  <si>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</si>
  <si>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</si>
  <si>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</si>
  <si>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</si>
  <si>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</si>
  <si>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</si>
  <si>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</si>
  <si>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</si>
  <si>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</si>
  <si>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</si>
  <si>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</si>
  <si>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</si>
  <si>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</si>
  <si>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</si>
  <si>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</si>
  <si>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</si>
  <si>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</si>
  <si>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</si>
  <si>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</si>
  <si>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</si>
  <si>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</si>
  <si>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</si>
  <si>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</si>
  <si>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</si>
  <si>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</si>
  <si>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</si>
  <si>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</si>
  <si>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</si>
  <si>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</si>
  <si>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</si>
  <si>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</si>
  <si>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</si>
  <si>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</si>
  <si>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</si>
  <si>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</si>
  <si>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</si>
  <si>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</si>
  <si>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</si>
  <si>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</si>
  <si>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</si>
  <si>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</si>
  <si>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</si>
  <si>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</si>
  <si>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</si>
  <si>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</si>
  <si>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</si>
  <si>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</si>
  <si>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</si>
  <si>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</si>
  <si>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</si>
  <si>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</si>
  <si>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</si>
  <si>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</si>
  <si>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</si>
  <si>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</si>
  <si>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</si>
  <si>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</si>
  <si>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</si>
  <si>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</si>
  <si>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</si>
  <si>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</si>
  <si>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</si>
  <si>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</si>
  <si>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</si>
  <si>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</si>
  <si>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</si>
  <si>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</si>
  <si>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</si>
  <si>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</si>
  <si>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</si>
  <si>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</si>
  <si>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</si>
  <si>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</si>
  <si>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</si>
  <si>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</si>
  <si>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</si>
  <si>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</si>
  <si>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</si>
  <si>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</si>
  <si>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</si>
  <si>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</si>
  <si>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</si>
  <si>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</si>
  <si>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</si>
  <si>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</si>
  <si>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</si>
  <si>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</si>
  <si>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</si>
  <si>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</si>
  <si>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</si>
  <si>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</si>
  <si>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</si>
  <si>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</si>
  <si>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</si>
  <si>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</si>
  <si>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</si>
  <si>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</si>
  <si>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</si>
  <si>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</si>
  <si>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</si>
  <si>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</si>
  <si>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</si>
  <si>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</si>
  <si>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</si>
  <si>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</si>
  <si>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</si>
  <si>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</si>
  <si>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</si>
  <si>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</si>
  <si>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</si>
  <si>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</si>
  <si>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</si>
  <si>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</si>
  <si>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</si>
  <si>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</si>
  <si>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</si>
  <si>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</si>
  <si>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</si>
  <si>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</si>
  <si>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</si>
  <si>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</si>
  <si>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</si>
  <si>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</si>
  <si>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</si>
  <si>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</si>
  <si>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</si>
  <si>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</si>
  <si>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</si>
  <si>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</si>
  <si>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</si>
  <si>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</si>
  <si>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</si>
  <si>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</si>
  <si>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</si>
  <si>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</si>
  <si>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</si>
  <si>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</si>
  <si>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</si>
  <si>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</si>
  <si>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</si>
  <si>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</si>
  <si>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</si>
  <si>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</si>
  <si>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</si>
  <si>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</si>
  <si>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</si>
  <si>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</si>
  <si>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</si>
  <si>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</si>
  <si>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</si>
  <si>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</si>
  <si>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</si>
  <si>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</si>
  <si>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</si>
  <si>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</si>
  <si>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</si>
  <si>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</si>
  <si>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</si>
  <si>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</si>
  <si>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</si>
  <si>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</si>
  <si>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</si>
  <si>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</si>
  <si>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</si>
  <si>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</si>
  <si>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</si>
  <si>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</si>
  <si>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</si>
  <si>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</si>
  <si>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</si>
  <si>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</si>
  <si>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</si>
  <si>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</si>
  <si>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</si>
  <si>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</si>
  <si>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</si>
  <si>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</si>
  <si>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</si>
  <si>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</si>
  <si>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</si>
  <si>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</si>
  <si>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</si>
  <si>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</si>
  <si>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</si>
  <si>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</si>
  <si>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</si>
  <si>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</si>
  <si>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</si>
  <si>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</si>
  <si>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</si>
  <si>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</si>
  <si>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</si>
  <si>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</si>
  <si>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</si>
  <si>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</si>
  <si>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</si>
  <si>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</si>
  <si>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</si>
  <si>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</si>
  <si>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</si>
  <si>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</si>
  <si>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</si>
  <si>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</si>
  <si>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</si>
  <si>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</si>
  <si>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</si>
  <si>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</si>
  <si>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</si>
  <si>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</si>
  <si>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</si>
  <si>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</si>
  <si>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</si>
  <si>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</si>
  <si>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</si>
  <si>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</si>
  <si>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</si>
  <si>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</si>
  <si>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</si>
  <si>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</si>
  <si>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</si>
  <si>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</si>
  <si>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</si>
  <si>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</si>
  <si>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</si>
  <si>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</si>
  <si>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</si>
  <si>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</si>
  <si>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</si>
  <si>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</si>
  <si>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</si>
  <si>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</si>
  <si>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</si>
  <si>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</si>
  <si>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</si>
  <si>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</si>
  <si>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</si>
  <si>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</si>
  <si>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</si>
  <si>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</si>
  <si>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</si>
  <si>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</si>
  <si>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</si>
  <si>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</si>
  <si>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</si>
  <si>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</si>
  <si>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</si>
  <si>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</si>
  <si>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</si>
  <si>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</si>
  <si>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</si>
  <si>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</si>
  <si>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</si>
  <si>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</si>
  <si>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</si>
  <si>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</si>
  <si>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</si>
  <si>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</si>
  <si>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</si>
  <si>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</si>
  <si>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</si>
  <si>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</si>
  <si>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</si>
  <si>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</si>
  <si>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</si>
  <si>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</si>
  <si>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</si>
  <si>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</si>
  <si>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</si>
  <si>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</si>
  <si>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</si>
  <si>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</si>
  <si>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</si>
  <si>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</si>
  <si>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</si>
  <si>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</si>
  <si>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</si>
  <si>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</si>
  <si>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</si>
  <si>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</si>
  <si>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</si>
  <si>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</si>
  <si>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</si>
  <si>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</si>
  <si>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</si>
  <si>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</si>
  <si>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</si>
  <si>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</si>
  <si>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</si>
  <si>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</si>
  <si>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</si>
  <si>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</si>
  <si>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</si>
  <si>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</si>
  <si>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</si>
  <si>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</si>
  <si>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</si>
  <si>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</si>
  <si>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</si>
  <si>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</si>
  <si>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</si>
  <si>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</si>
  <si>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</si>
  <si>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</si>
  <si>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</si>
  <si>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</si>
  <si>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</si>
  <si>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</si>
  <si>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</si>
  <si>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</si>
  <si>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</si>
  <si>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</si>
  <si>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</si>
  <si>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</si>
  <si>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</si>
  <si>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</si>
  <si>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</si>
  <si>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</si>
  <si>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</si>
  <si>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</si>
  <si>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</si>
  <si>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</si>
  <si>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</si>
  <si>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</si>
  <si>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</si>
  <si>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</si>
  <si>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</si>
  <si>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</si>
  <si>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</si>
  <si>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</si>
  <si>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</si>
  <si>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</si>
  <si>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</si>
  <si>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</si>
  <si>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</si>
  <si>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</si>
  <si>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</si>
  <si>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</si>
  <si>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</si>
  <si>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</si>
  <si>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</si>
  <si>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</si>
  <si>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</si>
  <si>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</si>
  <si>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</si>
  <si>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</si>
  <si>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</si>
  <si>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</si>
  <si>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</si>
  <si>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</si>
  <si>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</si>
  <si>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</si>
  <si>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</si>
  <si>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</si>
  <si>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</si>
  <si>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</si>
  <si>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</si>
  <si>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</si>
  <si>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</si>
  <si>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</si>
  <si>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</si>
  <si>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</si>
  <si>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</si>
  <si>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</si>
  <si>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</si>
  <si>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</si>
  <si>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</si>
  <si>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</si>
  <si>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</si>
  <si>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</si>
  <si>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</si>
  <si>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</si>
  <si>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</si>
  <si>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</si>
  <si>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</si>
  <si>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</si>
  <si>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</si>
  <si>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</si>
  <si>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</si>
  <si>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</si>
  <si>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</si>
  <si>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</si>
  <si>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</si>
  <si>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</si>
  <si>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</si>
  <si>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</si>
  <si>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</si>
  <si>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</si>
  <si>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</si>
  <si>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</si>
  <si>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</si>
  <si>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</si>
  <si>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</si>
  <si>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</si>
  <si>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</si>
  <si>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</si>
  <si>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</si>
  <si>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</si>
  <si>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</si>
  <si>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</si>
  <si>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</si>
  <si>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</si>
  <si>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</si>
  <si>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</si>
  <si>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</si>
  <si>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</si>
  <si>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</si>
  <si>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</si>
  <si>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</si>
  <si>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</si>
  <si>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</si>
  <si>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</si>
  <si>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</si>
  <si>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</si>
  <si>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</si>
  <si>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</si>
  <si>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</si>
  <si>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</si>
  <si>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</si>
  <si>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</si>
  <si>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</si>
  <si>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</si>
  <si>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</si>
  <si>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</si>
  <si>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</si>
  <si>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</si>
  <si>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</si>
  <si>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</si>
  <si>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</si>
  <si>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</si>
  <si>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</si>
  <si>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</si>
  <si>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</si>
  <si>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</si>
  <si>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</si>
  <si>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</si>
  <si>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</si>
  <si>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</si>
  <si>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</si>
  <si>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</si>
  <si>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</si>
  <si>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</si>
  <si>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</si>
  <si>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</si>
  <si>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</si>
  <si>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</si>
  <si>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</si>
  <si>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</si>
  <si>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</si>
  <si>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</si>
  <si>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</si>
  <si>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</si>
  <si>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</si>
  <si>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</si>
  <si>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</si>
  <si>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</si>
  <si>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</si>
  <si>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</si>
  <si>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</si>
  <si>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</si>
  <si>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</si>
  <si>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</si>
  <si>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</si>
  <si>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</si>
  <si>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</si>
  <si>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</si>
  <si>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</si>
  <si>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</si>
  <si>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</si>
  <si>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</si>
  <si>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</si>
  <si>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</si>
  <si>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</si>
  <si>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</si>
  <si>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</si>
  <si>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</si>
  <si>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</si>
  <si>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</si>
  <si>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</si>
  <si>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</si>
  <si>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</si>
  <si>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</si>
  <si>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</si>
  <si>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</si>
  <si>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</si>
  <si>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</si>
  <si>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</si>
  <si>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</si>
  <si>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</si>
  <si>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</si>
  <si>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</si>
  <si>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</si>
  <si>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</si>
  <si>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</si>
  <si>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</si>
  <si>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</si>
  <si>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</si>
  <si>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</si>
  <si>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</si>
  <si>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</si>
  <si>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</si>
  <si>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</si>
  <si>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</si>
  <si>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</si>
  <si>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</si>
  <si>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</si>
  <si>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</si>
  <si>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</si>
  <si>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</si>
  <si>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</si>
  <si>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</si>
  <si>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</si>
  <si>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</si>
  <si>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</si>
  <si>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</si>
  <si>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</si>
  <si>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</si>
  <si>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</si>
  <si>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</si>
  <si>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</si>
  <si>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</si>
  <si>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</si>
  <si>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</si>
  <si>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</si>
  <si>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</si>
  <si>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</si>
  <si>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</si>
  <si>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</si>
  <si>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</si>
  <si>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</si>
  <si>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</si>
  <si>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</si>
  <si>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</si>
  <si>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</si>
  <si>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</si>
  <si>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</si>
  <si>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</si>
  <si>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</si>
  <si>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</si>
  <si>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</si>
  <si>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</si>
  <si>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</si>
  <si>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</si>
  <si>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</si>
  <si>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</si>
  <si>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</si>
  <si>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</si>
  <si>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</si>
  <si>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</si>
  <si>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</si>
  <si>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</si>
  <si>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</si>
  <si>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</si>
  <si>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</si>
  <si>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</si>
  <si>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</si>
  <si>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</si>
  <si>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</si>
  <si>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</si>
  <si>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</si>
  <si>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</si>
  <si>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</si>
  <si>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</si>
  <si>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</si>
  <si>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</si>
  <si>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</si>
  <si>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</si>
  <si>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</si>
  <si>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</si>
  <si>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</si>
  <si>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</si>
  <si>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</si>
  <si>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</si>
  <si>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</si>
  <si>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</si>
  <si>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</si>
  <si>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</si>
  <si>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</si>
  <si>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</si>
  <si>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</si>
  <si>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</si>
  <si>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</si>
  <si>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</si>
  <si>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</si>
  <si>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</si>
  <si>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</si>
  <si>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</si>
  <si>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</si>
  <si>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</si>
  <si>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</si>
  <si>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</si>
  <si>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</si>
  <si>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</si>
  <si>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</si>
  <si>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</si>
  <si>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</si>
  <si>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</si>
  <si>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</si>
  <si>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</si>
  <si>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</si>
  <si>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</si>
  <si>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</si>
  <si>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</si>
  <si>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</si>
  <si>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</si>
  <si>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</si>
  <si>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</si>
  <si>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</si>
  <si>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</si>
  <si>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</si>
  <si>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</si>
  <si>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</si>
  <si>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</si>
  <si>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</si>
  <si>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</si>
  <si>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</si>
  <si>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</si>
  <si>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</si>
  <si>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</si>
  <si>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</si>
  <si>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</si>
  <si>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</si>
  <si>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</si>
  <si>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</si>
  <si>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</si>
  <si>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</si>
  <si>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</si>
  <si>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</si>
  <si>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</si>
  <si>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</si>
  <si>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</si>
  <si>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</si>
  <si>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</si>
  <si>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</si>
  <si>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</si>
  <si>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</si>
  <si>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</si>
  <si>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</si>
  <si>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</si>
  <si>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</si>
  <si>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</si>
  <si>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</si>
  <si>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</si>
  <si>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</si>
  <si>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</si>
  <si>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</si>
  <si>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</si>
  <si>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</si>
  <si>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</si>
  <si>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</si>
  <si>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</si>
  <si>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</si>
  <si>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</si>
  <si>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</si>
  <si>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</si>
  <si>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</si>
  <si>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</si>
  <si>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</si>
  <si>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</si>
  <si>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</si>
  <si>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</si>
  <si>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</si>
  <si>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</si>
  <si>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</si>
  <si>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</si>
  <si>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</si>
  <si>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</si>
  <si>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</si>
  <si>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</si>
  <si>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</si>
  <si>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</si>
  <si>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</si>
  <si>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</si>
  <si>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</si>
  <si>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</si>
  <si>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</si>
  <si>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</si>
  <si>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</si>
  <si>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</si>
  <si>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</si>
  <si>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</si>
  <si>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</si>
  <si>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</si>
  <si>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</si>
  <si>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</si>
  <si>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</si>
  <si>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</si>
  <si>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</si>
  <si>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</si>
  <si>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</si>
  <si>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</si>
  <si>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</si>
  <si>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</si>
  <si>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</si>
  <si>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</si>
  <si>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</si>
  <si>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</si>
  <si>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</si>
  <si>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</si>
  <si>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</si>
  <si>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</si>
  <si>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</si>
  <si>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</si>
  <si>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</si>
  <si>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</si>
  <si>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</si>
  <si>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</si>
  <si>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</si>
  <si>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</si>
  <si>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</si>
  <si>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</si>
  <si>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</si>
  <si>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</si>
  <si>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</si>
  <si>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</si>
  <si>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</si>
  <si>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</si>
  <si>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</si>
  <si>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</si>
  <si>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</si>
  <si>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</si>
  <si>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</si>
  <si>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</si>
  <si>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</si>
  <si>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</si>
  <si>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</si>
  <si>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</si>
  <si>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</si>
  <si>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</si>
  <si>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</si>
  <si>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</si>
  <si>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</si>
  <si>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</si>
  <si>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35 Min</t>
  </si>
  <si>
    <t>EM team on the way need 10 Min</t>
  </si>
  <si>
    <t>No pcm</t>
  </si>
  <si>
    <t>sceco power cut, site located in AlBalad parking not available &amp; Team Connecting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</si>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</sst>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329.51582141203835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1.0613078702590428E-2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45992.464247337964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45992.464247337964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45992.464247337964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45992.464247337964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45992.464247337964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45992.46424710648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45992.46424710648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45992.46424710648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45992.46424710648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45992.464247337964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45992.464247337964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45992.464247337964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45992.464247337964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45992.464247337964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45992.464247337964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45992.464247337964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45992.464247337964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45992.464247337964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45992.464247337964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45992.464247337964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45992.464247337964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45992.464247337964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45992.464247337964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45992.464247337964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45992.464247337964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45992.464247337964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45992.464247337964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45992.464247337964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45992.464247337964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45992.464247337964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45992.464247337964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45992.464247337964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45992.464247337964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45992.464247337964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45992.464247337964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45992.464247337964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45992.464247337964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45992.464247337964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45992.464247337964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45992.464247337964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45992.464247337964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45992.464247337964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45992.464247337964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45992.464247337964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45992.464247337964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45992.464247337964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45992.464247337964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45992.464247337964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45992.464247337964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45992.464247337964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45992.464247337964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45992.464247337964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45992.464247337964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45992.464247337964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45992.464247337964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45992.464247337964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45992.464247337964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45992.464247337964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45992.464247337964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45992.464247337964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45992.464247337964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45992.464247337964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45992.464247337964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45992.464247337964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45992.464247337964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45992.464247337964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45992.464247337964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45992.464247337964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45992.464247337964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45992.464247337964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45992.464247337964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45992.464247337964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45992.464247337964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45992.464247337964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45992.464247337964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45992.464247337964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45992.464247337964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45992.464247337964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45992.464247337964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45992.464247337964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45992.464247337964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45992.464247337964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45992.464247337964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45992.464247337964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45992.464247337964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45992.464247337964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45992.464247337964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45992.464247337964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45992.464247337964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45992.464247337964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45992.464247337964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45992.464247337964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45992.464247337964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45992.464247337964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45992.464247337964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45992.464247337964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45992.464247337964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45992.464247337964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45992.464247337964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45992.464247337964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45992.464247337964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45992.464247337964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45992.464247337964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45992.464247337964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45992.464247337964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45992.464247337964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45992.464247337964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45992.464247337964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45992.464247337964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45992.464247337964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45992.464247337964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45992.464247337964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45992.464247337964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45992.464247337964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45992.464247337964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45992.464247337964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45992.464247337964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45992.464247337964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45992.464247337964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45992.464247337964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45992.464247337964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45992.464247337964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45992.464247337964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45992.464247337964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45992.464247337964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45992.464247337964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45992.464247337964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45992.464247337964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45992.464247337964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45992.464247337964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45992.464247337964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45992.464247337964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45992.464247337964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45992.464247337964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45992.464247337964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45992.464247337964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45992.464247337964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45992.464247337964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45992.464247337964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45992.464247337964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45992.464247337964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45992.464247337964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45992.464247337964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45992.464247337964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45992.464247337964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45992.464247337964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45992.464247337964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45992.464247337964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45992.464247337964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45992.464247337964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45992.464247337964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45992.464247337964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45992.464247337964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45992.464247337964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45992.464247337964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45992.464247337964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45992.464247337964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45992.464247337964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45992.464247337964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45992.464247337964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45992.464247337964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45992.464247337964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45992.464247337964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45992.464247337964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45992.464247337964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45992.464247337964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45992.464247337964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45992.464247337964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45992.464247337964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45992.464247337964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45992.464247337964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45992.464247337964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45992.464247337964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45992.464247337964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45992.464247337964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45992.464247337964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45992.464247337964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45992.464247337964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45992.464247337964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45992.464247337964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45992.464247337964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45992.464247337964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45992.464247337964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45992.464247337964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45992.464247337964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45992.464247337964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45992.464247337964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45992.464247337964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45992.464247337964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45992.464247337964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45992.464247337964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45992.464247337964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45992.464247337964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45992.464247337964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45992.464247337964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45992.464247337964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45992.464247337964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45992.464247337964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45992.464247337964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45992.464247337964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45992.464247337964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45992.464247337964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45992.464247337964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45992.464247337964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45992.464247337964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45992.464247337964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45992.464247337964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45992.464247337964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45992.464247337964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45992.464247337964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45992.464247337964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45992.464247337964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45992.464247337964</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239200C2-40E8-4621-B268-744DA7E2386F}"/>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167.46440937500302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8.0768283564830199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0.19210613425821066</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0.12835613426432246</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45992.464247337964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45992.464247337964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45992.464247337964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45992.464247337964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45992.464247337964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45992.464247337964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45992.464247337964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45992.464247337964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45992.464247337964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45992.464247337964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45992.464247337964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45992.464247337964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45992.464247337964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45992.464247337964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45992.464247337964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45992.464247337964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45992.464247337964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45992.464247337964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45992.464247337964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45992.464247337964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45992.464247337964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45992.464247337964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45992.464247337964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45992.464247337964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45992.464247337964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45992.464247337964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45992.464247337964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45992.464247337964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45992.464247337964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45992.464247337964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45992.464247337964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45992.464247337964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45992.464247337964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45992.464247337964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45992.464247337964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45992.464247337964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45992.464247337964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45992.464247337964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45992.464247337964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45992.464247337964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45992.464247337964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45992.464247337964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45992.464247337964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45992.464247337964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45992.464247337964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45992.464247337964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45992.464247337964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45992.464247337964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45992.464247337964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45992.464247337964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45992.464247337964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45992.464247337964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45992.464247337964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45992.464247337964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45992.464247337964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45992.464247337964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45992.464247337964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45992.464247337964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45992.464247337964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45992.464247337964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45992.464247337964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45992.464247337964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45992.464247337964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45992.464247337964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45992.464247337964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45992.464247337964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45992.464247337964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45992.464247337964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45992.464247337964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45992.464247337964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45992.464247337964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45992.464247337964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45992.464247337964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45992.464247337964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45992.464247337964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45992.464247337964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45992.464247337964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45992.464247337964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45992.464247337964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45992.464247337964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45992.464247337964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45992.464247337964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45992.464247337964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45992.464247337964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45992.464247337964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45992.464247337964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45992.464247337964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45992.464247337964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45992.464247337964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45992.464247337964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45992.464247337964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45992.464247337964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45992.464247337964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45992.464247337964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45992.464247337964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45992.464247337964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45992.464247337964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45992.464247337964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45992.464247337964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45992.464247337964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45992.464247337964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45992.464247337964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45992.464247337964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45992.464247337964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45992.464247337964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45992.464247337964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45992.464247337964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45992.464247337964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45992.464247337964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45992.464247337964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45992.464247337964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45992.464247337964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45992.464247337964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45992.464247337964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45992.464247337964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45992.464247337964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45992.464247337964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45992.464247337964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45992.464247337964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45992.464247337964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45992.464247337964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45992.464247337964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45992.464247337964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45992.464247337964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45992.464247337964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45992.464247337964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45992.464247337964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45992.464247337964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45992.464247337964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45992.464247337964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45992.464247337964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45992.464247337964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45992.464247337964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45992.464247337964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45992.464247337964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45992.464247337964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45992.464247337964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45992.464247337964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45992.464247337964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45992.464247337964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45992.464247337964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45992.464247337964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45992.464247337964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45992.464247337964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45992.464247337964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45992.464247337964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45992.464247337964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45992.464247337964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45992.464247337964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45992.464247337964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45992.464247337964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45992.464247337964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45992.464247337964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45992.464247337964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45992.464247337964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45992.464247337964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45992.464247337964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45992.464247337964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45992.464247337964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45992.464247337964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45992.464247337964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45992.464247337964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45992.464247337964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45992.464247337964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45992.464247337964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45992.464247337964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45992.464247337964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45992.464247337964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45992.464247337964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45992.464247337964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45992.464247337964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45992.464247337964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45992.464247337964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45992.464247337964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45992.464247337964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45992.464247337964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45992.464247337964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45992.464247337964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45992.464247337964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45992.464247337964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45992.464247337964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45992.464247337964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45992.464247337964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45992.464247337964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45992.464247337964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45992.464247337964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45992.464247337964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45992.464247337964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45992.464247337964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45992.464247337964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45992.464247337964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45992.464247337964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45992.464247337964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45992.464247337964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45992.464247337964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45992.464247337964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45992.464247337964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45992.464247337964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45992.464247337964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45992.464247337964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45992.464247337964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45992.464247337964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45992.464247337964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45992.464247337964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45992.464247337964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45992.464247337964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45992.464247337964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45992.464247337964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45992.464247337964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45992.464247337964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45992.464247337964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45992.464247337964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45992.464247337964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45992.464247337964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45992.464247337964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45992.464247337964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45992.464247337964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45992.464247337964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45992.464247337964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45992.464247337964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45992.464247337964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45992.464247337964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45992.464247337964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45992.464247337964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45992.464247337964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45992.464247337964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45992.464247337964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45992.464247337964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45992.464247337964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45992.464247337964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45992.464247337964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45992.464247337964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45992.464247337964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45992.464247337964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45992.464247337964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45992.464247337964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45992.464247337964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45992.464247337964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45992.464247337964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45992.464247337964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45992.464247337964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45992.464247337964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45992.464247337964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45992.464247337964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45992.464247337964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45992.464247337964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45992.464247337964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45992.464247337964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45992.464247337964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45992.464247337964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45992.464247337964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45992.464247337964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45992.464247337964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45992.464247337964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45992.464247337964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45992.464247337964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45992.464247337964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45992.464247337964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45992.464247337964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45992.464247337964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45992.464247337964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45992.464247337964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45992.464247337964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45992.464247337964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45992.464247337964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45992.464247337964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45992.464247337964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45992.464247337964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45992.464247337964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45992.464247337964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45992.464247337964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45992.464247337964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45992.464247337964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45992.464247337964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45992.464247337964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45992.464247337964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45992.464247337964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45992.464247337964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45992.464247337964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45992.464247337964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45992.464247337964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45992.464247337964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45992.464247337964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45992.464247337964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45992.464247337964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45992.464247337964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45992.464247337964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45992.464247337964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45992.464247337964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45992.464247337964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45992.464247337964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45992.464247337964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45992.464247337964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45992.464247337964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45992.464247337964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45992.464247337964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45992.464247337964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45992.464247337964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45992.464247337964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45992.464247337964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45992.464247337964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45992.464247337964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45992.464247337964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45992.464247337964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45992.464247337964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45992.464247337964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45992.464247337964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45992.464247337964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45992.464247337964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45992.464247337964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45992.464247337964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45992.464247337964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45992.464247337964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45992.464247337964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45992.464247337964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45992.464247337964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45992.464247337964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45992.464247337964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45992.464247337964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45992.464247337964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45992.464247337964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45992.464247337964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45992.464247337964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45992.464247337964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45992.464247337964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45992.464247337964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45992.464247337964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45992.464247337964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45992.464247337964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45992.464247337964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45992.464247337964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45992.464247337964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45992.464247337964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45992.464247337964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45992.464247337964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45992.464247337964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45992.464247337964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45992.464247337964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45992.464247337964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45992.464247337964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45992.464247337964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45992.464247337964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45992.464247337964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45992.464247337964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45992.464247337964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45992.464247337964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45992.464247337964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45992.464247337964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45992.464247337964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45992.464247337964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45992.464247337964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45992.464247337964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45992.464247337964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45992.464247337964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45992.464247337964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45992.464247337964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45992.464247337964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45992.464247337964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45992.464247337964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45992.464247337964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45992.464247337964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45992.464247337964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45992.464247337964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45992.464247337964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45992.464247337964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45992.464247337964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45992.464247337964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45992.464247337964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45992.464247337964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45992.464247337964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45992.464247337964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45992.464247337964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45992.464247337964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45992.464247337964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45992.464247337964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45992.464247337964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45992.464247337964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45992.464247337964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45992.464247337964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45992.464247337964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45992.464247337964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45992.464247337964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45992.464247337964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45992.464247337964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45992.464247337964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45992.464247337964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45992.464247337964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45992.464247337964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45992.464247337964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45992.464247337964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45992.464247337964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45992.464247337964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45992.464247337964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45992.464247337964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45992.464247337964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45992.464247337964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45992.464247337964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45992.464247337964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45992.464247337964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45992.464247337964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45992.464247337964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45992.464247337964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45992.464247337964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45992.464247337964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45992.464247337964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45992.464247337964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45992.464247337964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45992.464247337964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45992.464247337964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45992.464247337964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45992.464247337964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45992.464247337964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45992.464247337964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45992.464247337964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45992.464247337964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45992.464247337964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45992.464247337964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45992.464247337964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45992.464247337964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45992.464247337964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45992.464247337964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45992.464247337964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45992.464247337964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45992.464247337964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45992.464247337964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45992.464247337964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45992.464247337964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45992.464247337964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45992.464247337964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45992.464247337964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45992.464247337964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45992.464247337964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45992.464247337964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45992.464247337964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45992.464247337964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45992.464247337964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45992.464247337964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45992.464247337964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45992.464247337964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45992.464247337964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45992.464247337964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45992.464247337964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45992.464247337964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45992.464247337964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45992.464247337964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45992.464247337964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45992.464247337964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45992.464247337964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45992.464247337964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45992.464247337964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45992.464247337964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45992.464247337964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45992.464247337964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45992.464247337964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45992.464247337964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45992.464247337964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45992.464247337964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45992.464247337964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45992.464247337964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45992.464247337964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45992.464247337964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45992.464247337964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45992.464247337964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45992.464247337964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45992.464247337964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45992.464247337964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45992.464247337964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45992.464247337964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45992.464247337964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45992.464247337964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45992.464247337964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45992.464247337964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45992.464247337964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45992.464247337964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45992.464247337964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45992.464247337964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45992.464247337964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45992.464247337964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45992.464247337964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45992.464247337964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45992.464247337964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45992.464247337964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45992.464247337964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45992.464247337964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45992.464247337964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45992.464247337964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45992.464247337964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45992.464247337964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45992.464247337964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45992.464247337964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45992.464247337964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45992.464247337964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45992.464247337964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45992.464247337964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45992.464247337964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45992.464247337964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45992.464247337964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45992.464247337964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45992.464247337964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45992.464247337964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45992.464247337964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45992.464247337964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45992.464247337964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45992.464247337964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45992.464247337964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45992.464247337964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45992.464247337964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45992.464247337964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45992.464247337964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45992.464247337964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45992.464247337964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45992.464247337964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45992.464247337964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45992.464247337964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45992.464247337964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45992.464247337964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45992.464247337964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45992.464247337964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45992.464247337964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45992.464247337964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45992.464247337964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45992.464247337964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45992.464247337964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45992.464247337964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45992.464247337964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45992.464247337964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45992.464247337964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45992.464247337964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45992.464247337964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45992.464247337964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45992.464247337964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45992.464247337964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45992.464247337964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45992.464247337964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45992.464247337964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45992.464247337964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45992.464247337964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45992.464247337964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45992.464247337964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45992.464247337964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45992.464247337964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45992.464247337964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45992.464247337964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45992.464247337964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45992.464247337964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45992.464247337964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45992.464247337964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45992.464247337964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45992.464247337964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45992.464247337964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45992.464247337964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45992.464247337964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45992.464247337964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45992.464247337964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45992.464247337964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45992.464247337964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45992.464247337964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45992.464247337964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45992.464247337964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45992.464247337964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45992.464247337964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45992.464247337964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45992.464247337964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45992.464247337964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45992.464247337964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45992.464247337964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45992.464247337964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45992.464247337964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45992.464247337964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45992.464247337964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45992.464247337964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45992.464247337964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45992.464247337964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45992.464247337964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45992.464247337964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45992.464247337964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45992.464247337964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45992.464247337964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45992.464247337964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45992.464247337964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45992.464247337964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45992.464247337964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45992.464247337964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45992.464247337964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45992.464247337964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45992.464247337964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45992.464247337964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45992.464247337964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45992.464247337964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45992.464247337964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45992.464247337964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45992.464247337964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45992.464247337964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45992.464247337964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45992.464247337964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45992.464247337964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45992.464247337964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45992.464247337964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45992.464247337964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45992.464247337964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45992.464247337964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45992.464247337964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45992.464247337964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45992.464247337964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45992.464247337964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45992.464247337964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45992.464247337964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45992.464247337964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45992.464247337964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45992.464247337964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45992.464247337964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45992.464247337964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45992.464247337964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45992.464247337964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45992.464247337964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45992.464247337964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45992.464247337964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45992.464247337964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45992.464247337964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45992.464247337964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45992.464247337964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45992.464247337964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45992.464247337964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45992.464247337964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45992.464247337964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45992.464247337964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45992.464247337964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45992.464247337964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45992.464247337964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45992.464247337964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45992.464247337964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45992.464247337964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45992.464247337964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45992.464247337964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45992.464247337964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45992.464247337964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45992.464247337964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45992.464247337964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45992.464247337964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45992.464247337964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45992.464247337964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45992.464247337964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45992.464247337964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45992.464247337964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45992.464247337964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45992.464247337964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45992.464247337964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45992.464247337964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45992.464247337964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45992.464247337964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45992.464247337964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45992.464247337964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45992.464247337964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45992.464247337964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45992.464247337964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45992.464247337964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45992.464247337964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45992.464247337964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45992.464247337964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45992.464247337964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45992.464247337964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45992.464247337964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45992.464247337964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45992.464247337964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45992.464247337964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45992.464247337964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45992.464247337964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45992.464247337964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45992.464247337964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45992.464247337964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45992.464247337964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45992.464247337964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45992.464247337964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45992.464247337964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45992.464247337964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45992.464247337964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45992.464247337964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45992.464247337964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45992.464247337964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45992.464247337964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45992.464247337964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45992.464247337964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45992.464247337964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45992.464247337964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45992.464247337964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45992.464247337964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45992.464247337964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45992.464247337964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45992.464247337964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45992.464247337964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45992.464247337964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45992.464247337964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45992.464247337964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45992.464247337964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45992.464247337964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45992.464247337964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45992.464247337964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45992.464247337964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45992.464247337964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45992.464247337964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45992.464247337964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45992.464247337964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45992.464247337964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45992.464247337964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45992.464247337964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45992.464247337964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45992.464247337964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45992.464247337964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45992.464247337964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45992.464247337964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45992.464247337964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45992.464247337964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45992.464247337964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45992.464247337964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45992.464247337964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45992.464247337964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45992.464247337964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45992.464247337964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45992.464247337964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45992.464247337964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45992.464247337964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45992.464247337964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45992.464247337964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45992.464247337964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45992.464247337964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45992.464247337964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45992.464247337964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45992.464247337964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45992.464247337964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45992.464247337964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45992.464247337964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45992.464247337964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45992.464247337964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45992.464247337964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45992.464247337964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45992.464247337964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45992.464247337964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45992.464247337964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45992.464247337964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45992.464247337964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45992.464247337964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45992.464247337964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45992.464247337964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45992.464247337964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45992.464247337964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45992.464247337964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45992.464247337964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45992.464247337964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45992.464247337964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45992.464247337964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45992.464247337964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45992.464247337964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45992.464247337964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45992.464247337964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45992.464247337964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45992.464247337964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45992.464247337964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45992.464247337964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45992.464247337964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45992.464247337964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45992.464247337964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45992.464247337964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45992.464247337964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45992.464247337964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45992.464247337964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45992.464247337964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45992.464247337964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45992.464247337964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45992.464247337964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45992.464247337964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45992.464247337964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45992.464247337964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45992.464247337964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45992.464247337964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45992.464247337964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45992.464247337964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45992.464247337964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45992.464247337964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45992.464247337964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45992.464247337964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45992.464247337964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45992.464247337964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45992.464247337964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45992.464247337964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45992.464247337964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45992.464247337964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45992.464247337964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45992.464247337964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45992.464247337964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45992.464247337964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45992.464247337964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45992.464247337964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45992.464247337964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45992.464247337964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45992.464247337964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45992.464247337964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45992.464247337964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45992.464247337964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45992.464247337964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45992.464247337964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45992.464247337964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45992.464247337964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45992.464247337964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45992.464247337964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45992.464247337964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45992.464247337964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45992.464247337964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45992.464247337964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45992.464247337964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45992.464247337964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45992.464247337964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45992.464247337964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45992.464247337964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45992.464247337964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45992.464247337964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45992.464247337964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45992.464247337964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45992.464247337964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45992.464247337964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45992.464247337964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45992.464247337964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45992.464247337964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45992.464247337964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45992.464247337964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45992.464247337964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45992.464247337964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45992.464247337964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45992.464247337964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45992.464247337964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45992.464247337964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45992.464247337964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45992.464247337964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45992.464247337964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45992.464247337964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45992.464247337964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45992.464247337964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45992.464247337964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45992.464247337964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45992.464247337964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45992.464247337964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45992.464247337964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45992.464247337964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45992.464247337964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45992.464247337964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45992.464247337964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45992.464247337964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45992.464247337964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45992.464247337964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45992.464247337964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45992.464247337964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45992.464247337964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45992.464247337964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45992.464247337964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45992.464247337964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45992.464247337964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45992.464247337964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45992.464247337964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45992.464247337964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45992.464247337964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45992.464247337964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45992.464247337964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45992.464247337964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45992.464247337964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45992.464247337964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45992.464247337964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45992.464247337964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45992.464247337964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45992.464247337964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45992.464247337964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45992.464247337964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45992.464247337964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45992.464247337964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45992.464247337964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45992.464247337964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45992.464247337964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45992.464247337964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45992.464247337964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45992.464247337964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45992.464247337964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45992.464247337964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45992.464247337964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45992.464247337964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45992.464247337964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45992.464247337964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45992.464247337964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45992.464247337964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45992.464247337964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45992.464247337964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45992.464247337964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45992.464247337964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45992.464247337964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45992.464247337964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45992.464247337964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45992.464247337964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45992.464247337964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45992.464247337964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45992.464247337964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45992.464247337964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45992.464247337964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45992.464247337964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45992.464247337964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45992.464247337964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45992.464247337964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45992.464247337964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45992.464247337964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45992.464247337964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45992.464247337964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45992.464247337964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45992.464247337964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45992.464247337964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45992.464247337964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45992.464247337964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45992.464247337964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45992.464247337964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45992.464247337964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45992.464247337964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45992.464247337964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45992.464247337964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45992.464247337964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45992.464247337964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45992.464247337964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45992.464247337964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45992.464247337964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45992.464247337964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45992.464247337964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45992.464247337964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45992.464247337964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45992.464247337964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45992.464247337964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45992.464247337964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45992.464247337964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45992.464247337964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45992.464247337964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45992.464247337964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45992.464247337964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45992.464247337964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45992.464247337964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45992.464247337964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45992.464247337964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45992.464247337964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45992.464247337964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45992.464247337964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45992.464247337964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45992.464247337964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45992.464247337964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45992.464247337964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45992.464247337964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45992.464247337964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45992.464247337964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45992.464247337964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45992.464247337964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45992.464247337964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45992.464247337964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45992.464247337964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45992.464247337964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45992.464247337964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45992.464247337964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45992.464247337964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45992.464247337964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45992.464247337964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45992.464247337964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45992.464247337964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45992.464247337964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45992.464247337964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45992.464247337964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45992.464247337964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45992.464247337964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45992.464247337964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45992.464247337964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45992.464247337964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45992.464247337964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45992.464247337964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45992.464247337964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45992.464247337964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45992.464247337964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45992.464247337964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45992.464247337964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45992.464247337964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45992.464247337964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45992.464247337964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45992.464247337964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45992.464247337964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45992.464247337964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45992.464247337964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45992.464247337964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45992.464247337964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45992.464247337964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45992.464247337964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45992.464247337964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45992.464247337964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45992.464247337964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45992.464247337964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45992.464247337964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45992.464247337964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45992.464247337964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288.98352974536829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19" ca="1" si="0">IFERROR(NOW()-F3,"")</f>
        <v>0.11702511574549135</v>
      </c>
      <c r="H3" s="92">
        <v>45992.337719907409</v>
      </c>
      <c r="I3" s="110" t="str">
        <f>IFERROR(VLOOKUP(D3,DB!A:F,6,0),"")</f>
        <v>SCECO</v>
      </c>
      <c r="J3" s="110" t="str">
        <f>IFERROR(VLOOKUP(D3,DB!A:G,7,0),"")</f>
        <v>Dead</v>
      </c>
      <c r="K3" s="94" t="s">
        <v>39202</v>
      </c>
      <c r="L3" s="88" t="str">
        <f>IFERROR(VLOOKUP(D3,DB!A:I,9,0),"")</f>
        <v>Latis</v>
      </c>
    </row>
    <row r="4" spans="1:16" s="95" customFormat="1" ht="15" customHeight="1">
      <c r="A4" s="110" t="s">
        <v>39203</v>
      </c>
      <c r="B4" s="110" t="str">
        <f>IFERROR(VLOOKUP(D4,DB!A:K,11,0),"")</f>
        <v>R4</v>
      </c>
      <c r="C4" s="90">
        <v>1</v>
      </c>
      <c r="D4" s="88" t="s">
        <v>37130</v>
      </c>
      <c r="E4" s="91" t="s">
        <v>39106</v>
      </c>
      <c r="F4" s="92"/>
      <c r="G4" s="93">
        <f ca="1">IFERROR(NOW()-F4,"")</f>
        <v>45992.46424710648</v>
      </c>
      <c r="H4" s="92">
        <v>45992.394814814812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28802</v>
      </c>
      <c r="E5" s="91" t="s">
        <v>39106</v>
      </c>
      <c r="F5" s="92"/>
      <c r="G5" s="93">
        <f t="shared" ca="1" si="0"/>
        <v>45992.464247337964</v>
      </c>
      <c r="H5" s="92">
        <v>45992.396863425929</v>
      </c>
      <c r="I5" s="110" t="str">
        <f>IFERROR(VLOOKUP(D5,DB!A:F,6,0),"")</f>
        <v>SCECO</v>
      </c>
      <c r="J5" s="110" t="str">
        <f>IFERROR(VLOOKUP(D5,DB!A:G,7,0),"")</f>
        <v>Good</v>
      </c>
      <c r="K5" s="94" t="s">
        <v>39205</v>
      </c>
      <c r="L5" s="88" t="str">
        <f>IFERROR(VLOOKUP(D5,DB!A:I,9,0),"")</f>
        <v>Latis</v>
      </c>
    </row>
    <row r="6" spans="1:16" ht="21" customHeight="1">
      <c r="A6" s="110" t="s">
        <v>39206</v>
      </c>
      <c r="B6" s="110" t="s">
        <v>5395</v>
      </c>
      <c r="C6" s="90">
        <v>1</v>
      </c>
      <c r="D6" s="88" t="s">
        <v>29846</v>
      </c>
      <c r="E6" s="91" t="s">
        <v>39106</v>
      </c>
      <c r="F6" s="92"/>
      <c r="G6" s="93">
        <f t="shared" ca="1" si="0"/>
        <v>45992.464247337964</v>
      </c>
      <c r="H6" s="92">
        <v>45992.412245370368</v>
      </c>
      <c r="I6" s="110" t="str">
        <f>IFERROR(VLOOKUP(D6,DB!A:F,6,0),"")</f>
        <v>SCECO</v>
      </c>
      <c r="J6" s="110" t="str">
        <f>IFERROR(VLOOKUP(D6,DB!A:G,7,0),"")</f>
        <v>Dead</v>
      </c>
      <c r="K6" s="94" t="s">
        <v>39207</v>
      </c>
      <c r="L6" s="88" t="str">
        <f>IFERROR(VLOOKUP(D7,DB!A:I,9,0),"")</f>
        <v/>
      </c>
    </row>
    <row r="7" spans="1:16" ht="15" customHeight="1">
      <c r="A7" s="110"/>
      <c r="B7" s="110" t="str">
        <f>IFERROR(VLOOKUP(#REF!,DB!A:K,11,0),"")</f>
        <v/>
      </c>
      <c r="C7" s="90"/>
      <c r="D7" s="88"/>
      <c r="E7" s="91"/>
      <c r="F7" s="92"/>
      <c r="G7" s="93">
        <f t="shared" ca="1" si="0"/>
        <v>45992.464247337964</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45992.464247337964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45992.464247337964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45992.464247337964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45992.464247337964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45992.464247337964</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45992.464247337964</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45992.464247337964</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45992.464247337964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45992.464247337964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45992.464247337964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45992.464247337964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45992.464247337964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45992.464247337964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45992.464247337964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45992.464247337964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45992.464247337964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45992.464247337964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45992.464247337964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45992.464247337964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45992.464247337964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45992.464247337964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45992.464247337964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45992.464247337964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45992.464247337964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45992.464247337964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45992.464247337964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45992.464247337964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45992.464247337964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45992.464247337964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45992.464247337964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45992.464247337964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45992.464247337964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45992.464247337964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45992.464247337964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45992.464247337964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45992.464247337964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45992.464247337964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45992.464247337964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45992.464247337964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45992.464247337964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45992.464247337964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45992.464247337964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45992.464247337964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45992.464247337964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45992.464247337964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45992.464247337964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45992.464247337964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45992.464247337964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45992.464247337964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45992.464247337964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45992.464247337964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45992.464247337964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45992.464247337964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45992.464247337964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45992.464247337964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45992.464247337964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45992.464247337964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45992.464247337964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45992.464247337964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45992.464247337964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45992.464247337964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45992.464247337964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45992.464247337964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45992.464247337964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45992.464247337964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45992.464247337964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45992.464247337964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45992.464247337964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45992.464247337964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45992.464247337964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45992.464247337964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45992.464247337964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45992.464247337964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45992.464247337964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45992.464247337964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45992.464247337964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45992.464247337964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45992.464247337964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45992.464247337964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45992.464247337964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45992.464247337964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45992.464247337964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45992.464247337964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45992.464247337964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45992.464247337964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45992.464247337964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45992.464247337964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45992.464247337964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45992.464247337964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45992.464247337964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45992.464247337964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45992.464247337964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45992.464247337964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45992.464247337964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45992.464247337964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45992.464247337964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45992.464247337964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45992.464247337964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45992.464247337964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45992.464247337964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45992.464247337964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45992.464247337964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45992.464247337964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45992.464247337964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45992.464247337964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45992.464247337964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45992.464247337964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45992.464247337964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45992.464247337964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45992.464247337964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45992.464247337964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45992.464247337964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45992.464247337964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45992.464247337964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45992.464247337964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45992.464247337964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45992.464247337964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45992.464247337964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45992.464247337964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45992.464247337964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45992.464247337964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45992.464247337964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45992.464247337964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45992.464247337964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45992.464247337964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45992.464247337964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45992.464247337964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45992.464247337964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45992.464247337964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45992.464247337964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45992.464247337964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45992.464247337964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45992.464247337964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45992.464247337964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45992.464247337964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45992.464247337964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45992.464247337964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45992.464247337964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45992.464247337964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45992.464247337964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45992.464247337964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45992.464247337964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45992.464247337964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45992.464247337964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45992.464247337964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45992.464247337964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45992.464247337964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45992.464247337964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45992.464247337964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45992.464247337964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45992.464247337964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45992.464247337964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45992.464247337964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45992.464247337964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45992.464247337964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45992.464247337964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45992.464247337964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45992.464247337964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45992.464247337964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45992.464247337964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45992.464247337964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45992.464247337964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45992.464247337964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45992.464247337964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45992.464247337964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45992.464247337964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45992.464247337964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45992.464247337964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45992.464247337964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45992.464247337964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45992.464247337964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45992.464247337964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45992.464247337964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45992.464247337964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45992.464247337964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45992.464247337964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45992.464247337964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45992.464247337964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45992.464247337964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45992.464247337964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45992.464247337964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45992.464247337964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45992.464247337964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45992.464247337964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45992.464247337964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45992.464247337964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45992.464247337964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45992.464247337964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45992.464247337964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45992.464247337964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45992.464247337964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45992.464247337964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45992.464247337964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45992.464247337964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45992.464247337964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45992.464247337964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45992.464247337964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45992.464247337964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45992.464247337964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45992.464247337964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45992.464247337964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45992.464247337964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45992.464247337964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45992.464247337964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45992.464247337964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45992.464247337964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45992.464247337964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45992.464247337964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45992.464247337964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45992.464247337964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45992.464247337964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45992.464247337964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45992.464247337964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45992.464247337964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45992.464247337964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45992.464247337964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45992.464247337964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45992.464247337964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45992.464247337964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45992.464247337964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45992.464247337964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45992.464247337964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45992.464247337964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45992.464247337964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45992.464247337964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45992.464247337964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45992.464247337964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45992.464247337964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45992.464247337964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45992.464247337964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45992.464247337964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45992.464247337964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45992.464247337964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45992.464247337964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45992.464247337964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45992.464247337964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45992.464247337964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45992.464247337964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45992.464247337964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45992.464247337964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45992.464247337964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45992.464247337964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45992.464247337964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45992.464247337964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45992.464247337964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45992.464247337964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45992.464247337964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45992.464247337964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45992.464247337964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45992.464247337964</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100.63218715277617</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66.275370023147843</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43.803136226852075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11.090948726850911</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54"/>
      <c r="E6" s="37"/>
      <c r="F6" s="38"/>
      <c r="G6" s="135">
        <f ca="1">IFERROR(NOW()-F6,"")</f>
        <v>45992.464247337964</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45992.464247337964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45992.464247337964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45992.464247337964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45992.464247337964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45992.464247337964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45992.464247337964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45992.464247337964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45992.464247337964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45992.464247337964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45992.464247337964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45992.464247337964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45992.464247337964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45992.464247337964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45992.464247337964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45992.464247337964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45992.464247337964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45992.464247337964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45992.464247337964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45992.464247337964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45992.464247337964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45992.464247337964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45992.464247337964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45992.464247337964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45992.464247337964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45992.464247337964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45992.464247337964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45992.464247337964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45992.464247337964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45992.464247337964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45992.464247337964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45992.464247337964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45992.464247337964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45992.464247337964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45992.464247337964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45992.464247337964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45992.464247337964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45992.464247337964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45992.464247337964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45992.464247337964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45992.464247337964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45992.464247337964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45992.464247337964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45992.464247337964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45992.464247337964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45992.464247337964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45992.464247337964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45992.464247337964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45992.464247337964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45992.464247337964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45992.464247337964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45992.464247337964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45992.464247337964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45992.464247337964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45992.464247337964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45992.464247337964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45992.464247337964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45992.464247337964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45992.464247337964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45992.464247337964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45992.464247337964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45992.464247337964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45992.464247337964</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45992.464247337964</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45992.464247337964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45992.464247337964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45992.464247337964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45992.464247337964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45992.464247337964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45992.464247337964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45992.464247337964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45992.464247337964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45992.464247337964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45992.464247337964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45992.464247337964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45992.464247337964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45992.464247337964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45992.464247337964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45992.464247337964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45992.464247337964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45992.464247337964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45992.464247337964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45992.464247337964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45992.464247337964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45992.464247337964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45992.464247337964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45992.464247337964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45992.464247337964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45992.464247337964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45992.464247337964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45992.464247337964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45992.464247337964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45992.464247337964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45992.464247337964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45992.464247337964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45992.464247337964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45992.464247337964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45992.464247337964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45992.464247337964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45992.464247337964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45992.464247337964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45992.464247337964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45992.464247337964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45992.464247337964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45992.464247337964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45992.464247337964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45992.464247337964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45992.464247337964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45992.464247337964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45992.464247337964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45992.464247337964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45992.464247337964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45992.464247337964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45992.464247337964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45992.464247337964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45992.464247337964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45992.464247337964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45992.464247337964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45992.464247337964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45992.464247337964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45992.464247337964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45992.464247337964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45992.464247337964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45992.464247337964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45992.464247337964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45992.464247337964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45992.464247337964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45992.464247337964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45992.464247337964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45992.464247337964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45992.464247337964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45992.464247337964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45992.464247337964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45992.464247337964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45992.464247337964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45992.464247337964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45992.464247337964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45992.464247337964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45992.464247337964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45992.464247337964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45992.464247337964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45992.464247337964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45992.464247337964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45992.464247337964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45992.464247337964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45992.464247337964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45992.464247337964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45992.464247337964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45992.464247337964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45992.464247337964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45992.464247337964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45992.464247337964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45992.464247337964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45992.464247337964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45992.464247337964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45992.464247337964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45992.464247337964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45992.464247337964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45992.464247337964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45992.464247337964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45992.464247337964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45992.464247337964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45992.464247337964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45992.464247337964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45992.464247337964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45992.464247337964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45992.464247337964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45992.464247337964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45992.464247337964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45992.464247337964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45992.464247337964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45992.464247337964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45992.464247337964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45992.464247337964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45992.464247337964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45992.464247337964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45992.464247337964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45992.464247337964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45992.464247337964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45992.464247337964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45992.464247337964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45992.464247337964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45992.464247337964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45992.464247337964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45992.464247337964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45992.464247337964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45992.464247337964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45992.464247337964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45992.464247337964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45992.464247337964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45992.464247337964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45992.464247337964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45992.464247337964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45992.464247337964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45992.464247337964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45992.464247337964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45992.464247337964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45992.464247337964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45992.464247337964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45992.464247337964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45992.464247337964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45992.464247337964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45992.464247337964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45992.464247337964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45992.464247337964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45992.464247337964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45992.464247337964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45992.464247337964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45992.464247337964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45992.464247337964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45992.464247337964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45992.464247337964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45992.464247337964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45992.464247337964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45992.464247337964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45992.464247337964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45992.464247337964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45992.464247337964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45992.464247337964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45992.464247337964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45992.464247337964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45992.464247337964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45992.464247337964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45992.464247337964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45992.464247337964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45992.464247337964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45992.464247337964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45992.464247337964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45992.464247337964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45992.464247337964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45992.464247337964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45992.464247337964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45992.464247337964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45992.464247337964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45992.464247337964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45992.464247337964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45992.464247337964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45992.464247337964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45992.464247337964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45992.464247337964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45992.464247337964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45992.464247337964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45992.464247337964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45992.464247337964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45992.464247337964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45992.464247337964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45992.464247337964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45992.464247337964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45992.464247337964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45992.464247337964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45992.464247337964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45992.464247337964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45992.464247337964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45992.464247337964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45992.464247337964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45992.464247337964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45992.464247337964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45992.464247337964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45992.464247337964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45992.464247337964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45992.464247337964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45992.464247337964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45992.464247337964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45992.464247337964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45992.464247337964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45992.464247337964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45992.464247337964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45992.464247337964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45992.464247337964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45992.464247337964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45992.464247337964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45992.464247337964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45992.464247337964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45992.464247337964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45992.464247337964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45992.464247337964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45992.464247337964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45992.464247337964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45992.464247337964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45992.464247337964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45992.464247337964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45992.464247337964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45992.464247337964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45992.464247337964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45992.464247337964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45992.464247337964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45992.464247337964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45992.464247337964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45992.464247337964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45992.464247337964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45992.464247337964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45992.464247337964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45992.464247337964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45992.464247337964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45992.464247337964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45992.464247337964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45992.464247337964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45992.464247337964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45992.464247337964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45992.464247337964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45992.464247337964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45992.464247337964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45992.464247337964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45992.464247337964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45992.464247337964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45992.464247337964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45992.464247337964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45992.464247337964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45992.464247337964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45992.464247337964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45992.464247337964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45992.464247337964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45992.464247337964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45992.464247337964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45992.464247337964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45992.464247337964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45992.464247337964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45992.464247337964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45992.464247337964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45992.464247337964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45992.464247337964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45992.464247337964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45992.464247337964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45992.464247337964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45992.464247337964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45992.464247337964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45992.464247337964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45992.464247337964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45992.464247337964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45992.464247337964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45992.464247337964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45992.464247337964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45992.464247337964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45992.464247337964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45992.464247337964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45992.464247337964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45992.464247337964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45992.464247337964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45992.464247337964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45992.464247337964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45992.464247337964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45992.464247337964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45992.464247337964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45992.464247337964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45992.464247337964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45992.464247337964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45992.464247337964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45992.464247337964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45992.464247337964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45992.464247337964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45992.464247337964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45992.464247337964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45992.464247337964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45992.464247337964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45992.464247337964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45992.464247337964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45992.464247337964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45992.464247337964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45992.464247337964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45992.464247337964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45992.464247337964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45992.464247337964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45992.464247337964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45992.464247337964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45992.464247337964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45992.464247337964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45992.464247337964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45992.464247337964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45992.464247337964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45992.464247337964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45992.464247337964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45992.464247337964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45992.464247337964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45992.464247337964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45992.464247337964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45992.464247337964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45992.464247337964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45992.464247337964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45992.464247337964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45992.464247337964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45992.464247337964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45992.464247337964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45992.464247337964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45992.464247337964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45992.464247337964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45992.464247337964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45992.464247337964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45992.464247337964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45992.464247337964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45992.464247337964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45992.464247337964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45992.464247337964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45992.464247337964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45992.464247337964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45992.464247337964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45992.464247337964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45992.464247337964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45992.464247337964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45992.464247337964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45992.464247337964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45992.464247337964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45992.464247337964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45992.464247337964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45992.464247337964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45992.464247337964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45992.464247337964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45992.464247337964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45992.464247337964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45992.464247337964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45992.464247337964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45992.464247337964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45992.464247337964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45992.464247337964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45992.464247337964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45992.464247337964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45992.464247337964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45992.464247337964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45992.464247337964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45992.464247337964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45992.464247337964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45992.464247337964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45992.464247337964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45992.464247337964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45992.464247337964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45992.464247337964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45992.464247337964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45992.464247337964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45992.464247337964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45992.464247337964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45992.464247337964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45992.464247337964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45992.464247337964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45992.464247337964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45992.464247337964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45992.464247337964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45992.464247337964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45992.464247337964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45992.464247337964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45992.464247337964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45992.464247337964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45992.464247337964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45992.464247337964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45992.464247337964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45992.464247337964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45992.464247337964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45992.464247337964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45992.464247337964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45992.464247337964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45992.464247337964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45992.464247337964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45992.464247337964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45992.464247337964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45992.464247337964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45992.464247337964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45992.464247337964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45992.464247337964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45992.464247337964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45992.464247337964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45992.464247337964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45992.464247337964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45992.464247337964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45992.464247337964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45992.464247337964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45992.464247337964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45992.464247337964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45992.464247337964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45992.464247337964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45992.464247337964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45992.464247337964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45992.464247337964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45992.464247337964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45992.464247337964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45992.464247337964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45992.464247337964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45992.464247337964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45992.464247337964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45992.464247337964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45992.464247337964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45992.464247337964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45992.464247337964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45992.464247337964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45992.464247337964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45992.464247337964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45992.464247337964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45992.464247337964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45992.464247337964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45992.464247337964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45992.464247337964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45992.464247337964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45992.464247337964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45992.464247337964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45992.464247337964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45992.464247337964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45992.464247337964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45992.464247337964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45992.464247337964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45992.464247337964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45992.464247337964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45992.464247337964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45992.464247337964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45992.464247337964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45992.464247337964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45992.464247337964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45992.464247337964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45992.464247337964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45992.464247337964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45992.464247337964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45992.464247337964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45992.464247337964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45992.464247337964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45992.464247337964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45992.464247337964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45992.464247337964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45992.464247337964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45992.464247337964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45992.464247337964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45992.464247337964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45992.464247337964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45992.464247337964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45992.464247337964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45992.464247337964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45992.464247337964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45992.464247337964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45992.464247337964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45992.464247337964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45992.464247337964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45992.464247337964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45992.464247337964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45992.464247337964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45992.464247337964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45992.464247337964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45992.464247337964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45992.464247337964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45992.464247337964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45992.464247337964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45992.464247337964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45992.464247337964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45992.464247337964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45992.464247337964</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45992.464247337964</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