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39" documentId="120_S{2AC9BD13-BADA-5192-A53E-5A8FF88502F6}" xr6:coauthVersionLast="47" xr6:coauthVersionMax="47" xr10:uidLastSave="{78D98904-5C69-4EA7-AA07-39E0F20E5E7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<sst xmlns="http://schemas.openxmlformats.org/spreadsheetml/2006/main" count="180290" uniqueCount="39129">
  <si>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</si>
  <si>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</si>
  <si>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</si>
  <si>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</si>
  <si>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</si>
  <si>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</si>
  <si>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</si>
  <si>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</si>
  <si>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</si>
  <si>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</si>
  <si>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</si>
  <si>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</si>
  <si>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</si>
  <si>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</si>
  <si>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</si>
  <si>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</si>
  <si>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</si>
  <si>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</si>
  <si>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</si>
  <si>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</si>
  <si>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</si>
  <si>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</si>
  <si>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</si>
  <si>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</si>
  <si>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</si>
  <si>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</si>
  <si>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</si>
  <si>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</si>
  <si>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</si>
  <si>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</si>
  <si>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</si>
  <si>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</si>
  <si>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</si>
  <si>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</si>
  <si>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</si>
  <si>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</si>
  <si>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</si>
  <si>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</si>
  <si>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</si>
  <si>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</si>
  <si>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</si>
  <si>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</si>
  <si>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</si>
  <si>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</si>
  <si>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</si>
  <si>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</si>
  <si>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</si>
  <si>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</si>
  <si>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</si>
  <si>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</si>
  <si>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</si>
  <si>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</si>
  <si>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</si>
  <si>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</si>
  <si>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</si>
  <si>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</si>
  <si>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</si>
  <si>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</si>
  <si>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</si>
  <si>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</si>
  <si>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</si>
  <si>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</si>
  <si>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</si>
  <si>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</si>
  <si>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</si>
  <si>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</si>
  <si>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</si>
  <si>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</si>
  <si>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</si>
  <si>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</si>
  <si>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</si>
  <si>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</si>
  <si>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</si>
  <si>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</si>
  <si>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</si>
  <si>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</si>
  <si>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</si>
  <si>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</si>
  <si>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</si>
  <si>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</si>
  <si>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</si>
  <si>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</si>
  <si>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</si>
  <si>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</si>
  <si>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</si>
  <si>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</si>
  <si>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</si>
  <si>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</si>
  <si>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</si>
  <si>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</si>
  <si>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</si>
  <si>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</si>
  <si>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</si>
  <si>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</si>
  <si>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</si>
  <si>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</si>
  <si>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</si>
  <si>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</si>
  <si>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</si>
  <si>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</si>
  <si>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</si>
  <si>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</si>
  <si>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</si>
  <si>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</si>
  <si>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</si>
  <si>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</si>
  <si>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</si>
  <si>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</si>
  <si>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</si>
  <si>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</si>
  <si>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</si>
  <si>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</si>
  <si>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</si>
  <si>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</si>
  <si>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</si>
  <si>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</si>
  <si>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</si>
  <si>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</si>
  <si>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</si>
  <si>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</si>
  <si>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</si>
  <si>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</si>
  <si>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</si>
  <si>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</si>
  <si>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</si>
  <si>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</si>
  <si>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</si>
  <si>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</si>
  <si>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</si>
  <si>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</si>
  <si>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</si>
  <si>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</si>
  <si>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</si>
  <si>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</si>
  <si>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</si>
  <si>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</si>
  <si>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</si>
  <si>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</si>
  <si>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</si>
  <si>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</si>
  <si>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</si>
  <si>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</si>
  <si>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</si>
  <si>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</si>
  <si>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</si>
  <si>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</si>
  <si>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</si>
  <si>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</si>
  <si>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</si>
  <si>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</si>
  <si>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</si>
  <si>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</si>
  <si>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</si>
  <si>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</si>
  <si>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</si>
  <si>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</si>
  <si>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</si>
  <si>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</si>
  <si>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</si>
  <si>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</si>
  <si>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</si>
  <si>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</si>
  <si>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</si>
  <si>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</si>
  <si>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</si>
  <si>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</si>
  <si>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</si>
  <si>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</si>
  <si>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</si>
  <si>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</si>
  <si>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</si>
  <si>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</si>
  <si>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</si>
  <si>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</si>
  <si>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</si>
  <si>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</si>
  <si>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</si>
  <si>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</si>
  <si>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</si>
  <si>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</si>
  <si>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</si>
  <si>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</si>
  <si>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</si>
  <si>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</si>
  <si>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</si>
  <si>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</si>
  <si>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</si>
  <si>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</si>
  <si>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</si>
  <si>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</si>
  <si>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</si>
  <si>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</si>
  <si>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</si>
  <si>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</si>
  <si>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</si>
  <si>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</si>
  <si>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</si>
  <si>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</si>
  <si>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</si>
  <si>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</si>
  <si>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</si>
  <si>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</si>
  <si>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</si>
  <si>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</si>
  <si>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</si>
  <si>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</si>
  <si>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</si>
  <si>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</si>
  <si>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</si>
  <si>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</si>
  <si>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</si>
  <si>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</si>
  <si>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</si>
  <si>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</si>
  <si>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</si>
  <si>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</si>
  <si>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</si>
  <si>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</si>
  <si>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</si>
  <si>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</si>
  <si>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</si>
  <si>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</si>
  <si>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</si>
  <si>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</si>
  <si>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</si>
  <si>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</si>
  <si>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</si>
  <si>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</si>
  <si>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</si>
  <si>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</si>
  <si>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</si>
  <si>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</si>
  <si>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</si>
  <si>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</si>
  <si>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</si>
  <si>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</si>
  <si>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</si>
  <si>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</si>
  <si>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</si>
  <si>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</si>
  <si>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</si>
  <si>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</si>
  <si>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</si>
  <si>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</si>
  <si>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</si>
  <si>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</si>
  <si>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</si>
  <si>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</si>
  <si>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</si>
  <si>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</si>
  <si>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</si>
  <si>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</si>
  <si>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</si>
  <si>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</si>
  <si>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</si>
  <si>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</si>
  <si>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</si>
  <si>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</si>
  <si>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</si>
  <si>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</si>
  <si>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</si>
  <si>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</si>
  <si>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</si>
  <si>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</si>
  <si>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</si>
  <si>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</si>
  <si>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</si>
  <si>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</si>
  <si>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</si>
  <si>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</si>
  <si>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</si>
  <si>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</si>
  <si>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</si>
  <si>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</si>
  <si>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</si>
  <si>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</si>
  <si>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</si>
  <si>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</si>
  <si>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</si>
  <si>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</si>
  <si>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</si>
  <si>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</si>
  <si>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</si>
  <si>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</si>
  <si>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</si>
  <si>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</si>
  <si>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</si>
  <si>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</si>
  <si>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</si>
  <si>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</si>
  <si>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</si>
  <si>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</si>
  <si>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</si>
  <si>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</si>
  <si>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</si>
  <si>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</si>
  <si>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</si>
  <si>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</si>
  <si>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</si>
  <si>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</si>
  <si>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</si>
  <si>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</si>
  <si>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</si>
  <si>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</si>
  <si>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</si>
  <si>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</si>
  <si>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</si>
  <si>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</si>
  <si>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</si>
  <si>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</si>
  <si>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</si>
  <si>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</si>
  <si>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</si>
  <si>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</si>
  <si>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</si>
  <si>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</si>
  <si>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</si>
  <si>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</si>
  <si>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</si>
  <si>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</si>
  <si>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</si>
  <si>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</si>
  <si>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</si>
  <si>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</si>
  <si>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</si>
  <si>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</si>
  <si>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</si>
  <si>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</si>
  <si>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</si>
  <si>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</si>
  <si>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</si>
  <si>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</si>
  <si>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</si>
  <si>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</si>
  <si>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</si>
  <si>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</si>
  <si>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</si>
  <si>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</si>
  <si>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</si>
  <si>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</si>
  <si>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</si>
  <si>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</si>
  <si>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</si>
  <si>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</si>
  <si>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</si>
  <si>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</si>
  <si>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</si>
  <si>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</si>
  <si>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</si>
  <si>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</si>
  <si>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</si>
  <si>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</si>
  <si>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</si>
  <si>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</si>
  <si>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</si>
  <si>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</si>
  <si>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</si>
  <si>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</si>
  <si>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</si>
  <si>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</si>
  <si>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</si>
  <si>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</si>
  <si>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</si>
  <si>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</si>
  <si>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</si>
  <si>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</si>
  <si>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</si>
  <si>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</si>
  <si>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</si>
  <si>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</si>
  <si>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</si>
  <si>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</si>
  <si>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</si>
  <si>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</si>
  <si>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</si>
  <si>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</si>
  <si>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</si>
  <si>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</si>
  <si>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</si>
  <si>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</si>
  <si>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</si>
  <si>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</si>
  <si>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</si>
  <si>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</si>
  <si>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</si>
  <si>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</si>
  <si>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</si>
  <si>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</si>
  <si>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</si>
  <si>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</si>
  <si>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</si>
  <si>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</si>
  <si>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</si>
  <si>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</si>
  <si>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</si>
  <si>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</si>
  <si>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</si>
  <si>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</si>
  <si>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</si>
  <si>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</si>
  <si>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</si>
  <si>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</si>
  <si>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</si>
  <si>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</si>
  <si>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</si>
  <si>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</si>
  <si>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</si>
  <si>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</si>
  <si>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</si>
  <si>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</si>
  <si>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</si>
  <si>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</si>
  <si>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</si>
  <si>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</si>
  <si>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</si>
  <si>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</si>
  <si>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</si>
  <si>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</si>
  <si>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</si>
  <si>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</si>
  <si>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</si>
  <si>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</si>
  <si>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</si>
  <si>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</si>
  <si>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</si>
  <si>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</si>
  <si>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</si>
  <si>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</si>
  <si>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</si>
  <si>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</si>
  <si>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</si>
  <si>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</si>
  <si>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</si>
  <si>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</si>
  <si>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</si>
  <si>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</si>
  <si>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</si>
  <si>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</si>
  <si>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</si>
  <si>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</si>
  <si>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</si>
  <si>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</si>
  <si>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</si>
  <si>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</si>
  <si>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</si>
  <si>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</si>
  <si>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</si>
  <si>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</si>
  <si>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</si>
  <si>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</si>
  <si>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</si>
  <si>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</si>
  <si>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</si>
  <si>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</si>
  <si>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</si>
  <si>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</si>
  <si>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</si>
  <si>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</si>
  <si>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</si>
  <si>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</si>
  <si>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</si>
  <si>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</si>
  <si>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</si>
  <si>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</si>
  <si>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</si>
  <si>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</si>
  <si>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</si>
  <si>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</si>
  <si>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</si>
  <si>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</si>
  <si>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</si>
  <si>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</si>
  <si>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</si>
  <si>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</si>
  <si>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</si>
  <si>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</si>
  <si>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</si>
  <si>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</si>
  <si>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</si>
  <si>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</si>
  <si>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</si>
  <si>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</si>
  <si>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</si>
  <si>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</si>
  <si>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</si>
  <si>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</si>
  <si>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</si>
  <si>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</si>
  <si>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</si>
  <si>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</si>
  <si>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</si>
  <si>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</si>
  <si>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</si>
  <si>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</si>
  <si>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</si>
  <si>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</si>
  <si>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</si>
  <si>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</si>
  <si>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</si>
  <si>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</si>
  <si>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</si>
  <si>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</si>
  <si>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</si>
  <si>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</si>
  <si>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</si>
  <si>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</si>
  <si>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</si>
  <si>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</si>
  <si>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</si>
  <si>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</si>
  <si>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</si>
  <si>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</si>
  <si>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</si>
  <si>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</si>
  <si>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</si>
  <si>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</si>
  <si>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</si>
  <si>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</si>
  <si>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</si>
  <si>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</si>
  <si>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</si>
  <si>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</si>
  <si>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</si>
  <si>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</si>
  <si>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</si>
  <si>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</si>
  <si>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</si>
  <si>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</si>
  <si>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</si>
  <si>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</si>
  <si>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</si>
  <si>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</si>
  <si>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</si>
  <si>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</si>
  <si>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</si>
  <si>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</si>
  <si>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</si>
  <si>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</si>
  <si>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</si>
  <si>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</si>
  <si>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</si>
  <si>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</si>
  <si>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</si>
  <si>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</si>
  <si>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</si>
  <si>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</si>
  <si>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</si>
  <si>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</si>
  <si>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</si>
  <si>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</si>
  <si>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</si>
  <si>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</si>
  <si>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</si>
  <si>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</si>
  <si>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</si>
  <si>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</si>
  <si>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</si>
  <si>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</si>
  <si>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</si>
  <si>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</si>
  <si>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</si>
  <si>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</si>
  <si>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</si>
  <si>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</si>
  <si>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</si>
  <si>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</si>
  <si>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</si>
  <si>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</si>
  <si>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</si>
  <si>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</si>
  <si>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</si>
  <si>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</si>
  <si>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</si>
  <si>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</si>
  <si>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</si>
  <si>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</si>
  <si>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</si>
  <si>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</si>
  <si>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</si>
  <si>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</si>
  <si>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</si>
  <si>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</si>
  <si>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</si>
  <si>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</si>
  <si>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</si>
  <si>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</si>
  <si>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</si>
  <si>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</si>
  <si>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</si>
  <si>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</si>
  <si>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</si>
  <si>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</si>
  <si>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</si>
  <si>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</si>
  <si>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</si>
  <si>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</si>
  <si>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</si>
  <si>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</si>
  <si>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</si>
  <si>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</si>
  <si>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</si>
  <si>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</si>
  <si>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</si>
  <si>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</si>
  <si>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</si>
  <si>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</si>
  <si>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</si>
  <si>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</si>
  <si>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</si>
  <si>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</si>
  <si>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</si>
  <si>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</si>
  <si>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</si>
  <si>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</si>
  <si>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</si>
  <si>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</si>
  <si>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</si>
  <si>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</si>
  <si>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</si>
  <si>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</si>
  <si>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</si>
  <si>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</si>
  <si>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</si>
  <si>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</si>
  <si>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</si>
  <si>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</si>
  <si>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</si>
  <si>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</si>
  <si>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</si>
  <si>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</si>
  <si>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</si>
  <si>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</si>
  <si>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</si>
  <si>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</si>
  <si>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</si>
  <si>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</si>
  <si>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</si>
  <si>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</si>
  <si>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</si>
  <si>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</si>
  <si>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</si>
  <si>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</si>
  <si>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</si>
  <si>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</si>
  <si>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</si>
  <si>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</si>
  <si>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</si>
  <si>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</si>
  <si>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</si>
  <si>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</si>
  <si>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</si>
  <si>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</si>
  <si>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</si>
  <si>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</si>
  <si>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</si>
  <si>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</si>
  <si>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</si>
  <si>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</si>
  <si>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</si>
  <si>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</si>
  <si>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</si>
  <si>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</si>
  <si>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</si>
  <si>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</si>
  <si>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</si>
  <si>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</si>
  <si>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</si>
  <si>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</si>
  <si>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</si>
  <si>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</si>
  <si>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</si>
  <si>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</si>
  <si>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</si>
  <si>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</si>
  <si>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</si>
  <si>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</si>
  <si>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</si>
  <si>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</si>
  <si>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</si>
  <si>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</si>
  <si>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</si>
  <si>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</si>
  <si>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</si>
  <si>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</si>
  <si>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</si>
  <si>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</si>
  <si>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</si>
  <si>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</si>
  <si>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</si>
  <si>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</si>
  <si>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</si>
  <si>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</si>
  <si>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</si>
  <si>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</si>
  <si>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</si>
  <si>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</si>
  <si>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</si>
  <si>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</si>
  <si>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</si>
  <si>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</si>
  <si>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</si>
  <si>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</si>
  <si>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</si>
  <si>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</si>
  <si>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</si>
  <si>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</si>
  <si>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</si>
  <si>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</si>
  <si>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</si>
  <si>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</si>
  <si>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</si>
  <si>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</si>
  <si>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</si>
  <si>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</si>
  <si>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</si>
  <si>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</si>
  <si>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</si>
  <si>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</si>
  <si>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</si>
  <si>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</si>
  <si>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</si>
  <si>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</si>
  <si>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</si>
  <si>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</si>
  <si>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</si>
  <si>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</si>
  <si>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</si>
  <si>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</si>
  <si>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</si>
  <si>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</si>
  <si>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</si>
  <si>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</si>
  <si>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</si>
  <si>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</si>
  <si>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</si>
  <si>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</si>
  <si>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</si>
  <si>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</si>
  <si>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</si>
  <si>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</si>
  <si>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</si>
  <si>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</si>
  <si>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</si>
  <si>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</si>
  <si>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</si>
  <si>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</si>
  <si>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</si>
  <si>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</si>
  <si>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</si>
  <si>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</si>
  <si>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</si>
  <si>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</si>
  <si>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</si>
  <si>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</si>
  <si>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</si>
  <si>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</si>
  <si>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</si>
  <si>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</si>
  <si>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</si>
  <si>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</si>
  <si>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</si>
  <si>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</si>
  <si>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</si>
  <si>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</si>
  <si>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</si>
  <si>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</si>
  <si>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</si>
  <si>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</si>
  <si>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</si>
  <si>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</si>
  <si>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</si>
  <si>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</si>
  <si>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</si>
  <si>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</si>
  <si>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</si>
  <si>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</si>
  <si>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</si>
  <si>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</si>
  <si>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</si>
  <si>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</si>
  <si>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</si>
  <si>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</si>
  <si>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</si>
  <si>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</si>
  <si>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</si>
  <si>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</si>
  <si>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</si>
  <si>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</si>
  <si>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</si>
  <si>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</si>
  <si>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</si>
  <si>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</si>
  <si>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</si>
  <si>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</si>
  <si>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</si>
  <si>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</si>
  <si>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</si>
  <si>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</si>
  <si>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</si>
  <si>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</si>
  <si>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</si>
  <si>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</si>
  <si>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</si>
  <si>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</si>
  <si>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</si>
  <si>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</si>
  <si>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</si>
  <si>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</si>
  <si>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</si>
  <si>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</si>
  <si>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</si>
  <si>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</si>
  <si>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</si>
  <si>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</si>
  <si>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</si>
  <si>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</si>
  <si>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</si>
  <si>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</si>
  <si>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</si>
  <si>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</si>
  <si>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</si>
  <si>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</si>
  <si>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</si>
  <si>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</si>
  <si>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</si>
  <si>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</si>
  <si>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</si>
  <si>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</si>
  <si>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</si>
  <si>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</si>
  <si>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</si>
  <si>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</si>
  <si>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</si>
  <si>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</si>
  <si>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</si>
  <si>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</si>
  <si>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</si>
  <si>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</si>
  <si>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</si>
  <si>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</si>
  <si>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</si>
  <si>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</si>
  <si>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</si>
  <si>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</si>
  <si>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</si>
  <si>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</si>
  <si>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</si>
  <si>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</si>
  <si>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</si>
  <si>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</si>
  <si>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</si>
  <si>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</si>
  <si>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</si>
  <si>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</si>
  <si>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</si>
  <si>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</si>
  <si>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</si>
  <si>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</si>
  <si>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</si>
  <si>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</si>
  <si>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</si>
  <si>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</si>
  <si>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</si>
  <si>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</si>
  <si>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</si>
  <si>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</si>
  <si>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</si>
  <si>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</si>
  <si>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</si>
  <si>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</si>
  <si>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</si>
  <si>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</si>
  <si>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</si>
  <si>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</si>
  <si>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</si>
  <si>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</si>
  <si>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</si>
  <si>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</si>
  <si>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</si>
  <si>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</si>
  <si>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</si>
  <si>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</si>
  <si>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</si>
  <si>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</si>
  <si>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</si>
  <si>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</si>
  <si>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</si>
  <si>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</si>
  <si>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</si>
  <si>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</si>
  <si>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</si>
  <si>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</si>
  <si>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</si>
  <si>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</si>
  <si>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</si>
  <si>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</si>
  <si>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</si>
  <si>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</si>
  <si>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</si>
  <si>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</si>
  <si>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</si>
  <si>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</si>
  <si>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</si>
  <si>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</si>
  <si>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</si>
  <si>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</si>
  <si>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</si>
  <si>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</si>
  <si>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</si>
  <si>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</si>
  <si>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</si>
  <si>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</si>
  <si>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</si>
  <si>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</si>
  <si>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</si>
  <si>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</si>
  <si>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</si>
  <si>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</si>
  <si>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</si>
  <si>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</si>
  <si>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</si>
  <si>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</si>
  <si>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</si>
  <si>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</si>
  <si>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</si>
  <si>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</si>
  <si>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</si>
  <si>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</si>
  <si>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</si>
  <si>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</si>
  <si>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</si>
  <si>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</si>
  <si>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</si>
  <si>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</si>
  <si>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</si>
  <si>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</si>
  <si>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</si>
  <si>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</si>
  <si>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</si>
  <si>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</si>
  <si>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</si>
  <si>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</si>
  <si>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</si>
  <si>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</si>
  <si>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</si>
  <si>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</si>
  <si>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</si>
  <si>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</si>
  <si>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</si>
  <si>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</si>
  <si>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</si>
  <si>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</si>
  <si>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</si>
  <si>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</si>
  <si>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</si>
  <si>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</si>
  <si>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</si>
  <si>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</si>
  <si>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</si>
  <si>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</si>
  <si>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</si>
  <si>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</si>
  <si>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</si>
  <si>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</si>
  <si>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</si>
  <si>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</si>
  <si>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</si>
  <si>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</si>
  <si>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</si>
  <si>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</si>
  <si>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</si>
  <si>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</si>
  <si>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</si>
  <si>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</si>
  <si>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</si>
  <si>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</si>
  <si>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</si>
  <si>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</si>
  <si>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</si>
  <si>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</si>
  <si>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</si>
  <si>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</si>
  <si>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</si>
  <si>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</si>
  <si>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</si>
  <si>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</si>
  <si>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</si>
  <si>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</si>
  <si>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</si>
  <si>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</si>
  <si>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</si>
  <si>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</si>
  <si>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</si>
  <si>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</si>
  <si>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</si>
  <si>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</si>
  <si>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</si>
  <si>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</si>
  <si>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</si>
  <si>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</si>
  <si>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</si>
  <si>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</si>
  <si>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</si>
  <si>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</si>
  <si>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</si>
  <si>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</si>
  <si>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</si>
  <si>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</si>
  <si>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</si>
  <si>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</si>
  <si>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</si>
  <si>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</si>
  <si>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</si>
  <si>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</si>
  <si>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</si>
  <si>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</si>
  <si>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</si>
  <si>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</si>
  <si>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</si>
  <si>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</si>
  <si>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</si>
  <si>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</si>
  <si>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</si>
  <si>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</si>
  <si>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</si>
  <si>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</si>
  <si>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</si>
  <si>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</si>
  <si>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</si>
  <si>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</si>
  <si>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</si>
  <si>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</si>
  <si>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</si>
  <si>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</si>
  <si>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</si>
  <si>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</si>
  <si>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</si>
  <si>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</si>
  <si>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</si>
  <si>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</si>
  <si>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</si>
  <si>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</si>
  <si>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</si>
  <si>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</si>
  <si>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</si>
  <si>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</si>
  <si>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</si>
  <si>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</si>
  <si>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</si>
  <si>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</si>
  <si>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</si>
  <si>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</si>
  <si>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</si>
  <si>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</si>
  <si>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</si>
  <si>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</si>
  <si>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</si>
  <si>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</si>
  <si>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</si>
  <si>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</si>
  <si>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</si>
  <si>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</si>
  <si>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</si>
  <si>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</si>
  <si>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</si>
  <si>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</si>
  <si>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</si>
  <si>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</si>
  <si>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</si>
  <si>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</si>
  <si>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</si>
  <si>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</si>
  <si>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</si>
  <si>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</si>
  <si>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</si>
  <si>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</si>
  <si>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</si>
  <si>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</si>
  <si>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</si>
  <si>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</si>
  <si>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</si>
  <si>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</si>
  <si>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</si>
  <si>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</si>
  <si>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</si>
  <si>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</si>
  <si>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</si>
  <si>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</si>
  <si>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</si>
  <si>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</si>
  <si>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</si>
  <si>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</si>
  <si>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</si>
  <si>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</si>
  <si>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</si>
  <si>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</si>
  <si>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</si>
  <si>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</si>
  <si>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</si>
  <si>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</si>
  <si>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</si>
  <si>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</si>
  <si>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</si>
  <si>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</si>
  <si>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</si>
  <si>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</si>
  <si>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</si>
  <si>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</si>
  <si>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</si>
  <si>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</si>
  <si>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</si>
  <si>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</si>
  <si>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</si>
  <si>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</si>
  <si>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</si>
  <si>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</si>
  <si>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</si>
  <si>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</si>
  <si>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</si>
  <si>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</si>
  <si>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</si>
  <si>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</si>
  <si>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</si>
  <si>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</si>
  <si>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</si>
  <si>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</si>
  <si>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</si>
  <si>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</si>
  <si>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</si>
  <si>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</si>
  <si>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</si>
  <si>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</si>
  <si>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</si>
  <si>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</si>
  <si>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</si>
  <si>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</si>
  <si>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</si>
  <si>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</si>
  <si>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</si>
  <si>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</si>
  <si>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</si>
  <si>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</si>
  <si>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</si>
  <si>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</si>
  <si>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</si>
  <si>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</si>
  <si>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</si>
  <si>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</si>
  <si>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</si>
  <si>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</si>
  <si>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</si>
  <si>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</si>
  <si>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</si>
  <si>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</si>
  <si>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</si>
  <si>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</si>
  <si>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</si>
  <si>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</si>
  <si>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</si>
  <si>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</si>
  <si>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</si>
  <si>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</si>
  <si>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</si>
  <si>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</si>
  <si>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</si>
  <si>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</si>
  <si>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</si>
  <si>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</si>
  <si>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</si>
  <si>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</si>
  <si>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</si>
  <si>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</si>
  <si>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</si>
  <si>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</si>
  <si>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</si>
  <si>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</si>
  <si>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</si>
  <si>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</si>
  <si>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</si>
  <si>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</si>
  <si>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</si>
  <si>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</si>
  <si>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</si>
  <si>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</si>
  <si>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</si>
  <si>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</si>
  <si>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</si>
  <si>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</si>
  <si>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</si>
  <si>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</si>
  <si>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</si>
  <si>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</si>
  <si>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</si>
  <si>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</si>
  <si>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</si>
  <si>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</si>
  <si>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</si>
  <si>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</si>
  <si>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</si>
  <si>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</si>
  <si>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</si>
  <si>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</si>
  <si>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</si>
  <si>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</si>
  <si>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</si>
  <si>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</si>
  <si>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</si>
  <si>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</si>
  <si>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</si>
  <si>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</si>
  <si>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</si>
  <si>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</si>
  <si>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</si>
  <si>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</si>
  <si>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</si>
  <si>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</si>
  <si>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</si>
  <si>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</si>
  <si>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</si>
  <si>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</si>
  <si>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</si>
  <si>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</si>
  <si>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</si>
  <si>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</si>
  <si>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</si>
  <si>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</si>
  <si>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</si>
  <si>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</si>
  <si>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</si>
  <si>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</si>
  <si>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</si>
  <si>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</si>
  <si>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</si>
  <si>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</si>
  <si>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</si>
  <si>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</si>
  <si>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</si>
  <si>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</si>
  <si>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</si>
  <si>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</si>
  <si>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</si>
  <si>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</si>
  <si>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</si>
  <si>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</si>
  <si>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</si>
  <si>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</si>
  <si>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</si>
  <si>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</si>
  <si>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</si>
  <si>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</si>
  <si>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</si>
  <si>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</si>
  <si>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</si>
  <si>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</si>
  <si>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</si>
  <si>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</si>
  <si>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</si>
  <si>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</si>
  <si>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</si>
  <si>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</si>
  <si>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</si>
  <si>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</si>
  <si>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</si>
  <si>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</si>
  <si>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</si>
  <si>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</si>
  <si>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</si>
  <si>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</si>
  <si>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</si>
  <si>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</si>
  <si>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</si>
  <si>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</si>
  <si>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</si>
  <si>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</si>
  <si>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</si>
  <si>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</si>
  <si>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</si>
  <si>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</si>
  <si>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</si>
  <si>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</si>
  <si>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</si>
  <si>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</si>
  <si>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</si>
  <si>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</si>
  <si>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</si>
  <si>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</si>
  <si>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</si>
  <si>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</si>
  <si>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</si>
  <si>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</si>
  <si>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</si>
  <si>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</si>
  <si>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</si>
  <si>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</si>
  <si>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</si>
  <si>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</si>
  <si>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</si>
  <si>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</si>
  <si>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</si>
  <si>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</si>
  <si>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</si>
  <si>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</si>
  <si>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</si>
  <si>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</si>
  <si>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</si>
  <si>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</si>
  <si>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</si>
  <si>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</si>
  <si>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</si>
  <si>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</si>
  <si>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</si>
  <si>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</si>
  <si>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</si>
  <si>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</si>
  <si>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</si>
  <si>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</si>
  <si>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</si>
  <si>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</si>
  <si>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</si>
  <si>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</si>
  <si>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</si>
  <si>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</si>
  <si>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</si>
  <si>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</si>
  <si>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</si>
  <si>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</si>
  <si>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</si>
  <si>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</si>
  <si>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</si>
  <si>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</si>
  <si>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</si>
  <si>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</si>
  <si>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</si>
  <si>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</si>
  <si>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</si>
  <si>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</si>
  <si>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</si>
  <si>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</si>
  <si>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</si>
  <si>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</si>
  <si>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</si>
  <si>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</si>
  <si>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</si>
  <si>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</si>
  <si>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</si>
  <si>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</si>
  <si>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</si>
  <si>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</si>
  <si>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</si>
  <si>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</si>
  <si>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</si>
  <si>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</si>
  <si>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</si>
  <si>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</si>
  <si>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</si>
  <si>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</si>
  <si>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</si>
  <si>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</si>
  <si>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</si>
  <si>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</si>
  <si>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</si>
  <si>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</si>
  <si>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</si>
  <si>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</si>
  <si>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</si>
  <si>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</si>
  <si>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</si>
  <si>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</si>
  <si>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</si>
  <si>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</si>
  <si>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</si>
  <si>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</si>
  <si>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</si>
  <si>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</si>
  <si>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</si>
  <si>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</si>
  <si>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</si>
  <si>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</si>
  <si>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</si>
  <si>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</si>
  <si>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</si>
  <si>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</si>
  <si>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</si>
  <si>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</si>
  <si>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</si>
  <si>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</si>
  <si>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</si>
  <si>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</si>
  <si>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</si>
  <si>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</si>
  <si>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</si>
  <si>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</si>
  <si>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</si>
  <si>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</si>
  <si>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</si>
  <si>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</si>
  <si>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</si>
  <si>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</si>
  <si>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</si>
  <si>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</si>
  <si>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</si>
  <si>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</si>
  <si>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</si>
  <si>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</si>
  <si>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</si>
  <si>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</si>
  <si>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</si>
  <si>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</si>
  <si>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</si>
  <si>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</si>
  <si>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</si>
  <si>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</si>
  <si>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</si>
  <si>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</si>
  <si>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</si>
  <si>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</si>
  <si>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</si>
  <si>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</si>
  <si>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</si>
  <si>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</si>
  <si>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</si>
  <si>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</si>
  <si>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</si>
  <si>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</si>
  <si>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</si>
  <si>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</si>
  <si>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</si>
  <si>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</si>
  <si>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</si>
  <si>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</si>
  <si>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</si>
  <si>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</si>
  <si>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</si>
  <si>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</si>
  <si>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</si>
  <si>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</si>
  <si>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</si>
  <si>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</si>
  <si>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</si>
  <si>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</si>
  <si>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</si>
  <si>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</si>
  <si>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</si>
  <si>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</si>
  <si>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</si>
  <si>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</si>
  <si>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</si>
  <si>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</si>
  <si>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</si>
  <si>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</si>
  <si>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</si>
  <si>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</si>
  <si>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</si>
  <si>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</si>
  <si>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</si>
  <si>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</si>
  <si>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</si>
  <si>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</si>
  <si>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</si>
  <si>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</si>
  <si>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</si>
  <si>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</si>
  <si>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</si>
  <si>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</si>
  <si>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</si>
  <si>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</si>
  <si>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</si>
  <si>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</si>
  <si>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</si>
  <si>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</si>
  <si>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</si>
  <si>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</si>
  <si>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</si>
  <si>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</si>
  <si>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</si>
  <si>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</si>
  <si>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</si>
  <si>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</si>
  <si>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</si>
  <si>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</si>
  <si>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</si>
  <si>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</si>
  <si>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</si>
  <si>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</si>
  <si>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</si>
  <si>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</si>
  <si>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</si>
  <si>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</si>
  <si>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</si>
  <si>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</si>
  <si>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</si>
  <si>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</si>
  <si>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</si>
  <si>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</si>
  <si>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</si>
  <si>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</si>
  <si>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</si>
  <si>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</si>
  <si>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</si>
  <si>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</si>
  <si>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</si>
  <si>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</si>
  <si>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</si>
  <si>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</si>
  <si>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</si>
  <si>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</si>
  <si>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</si>
  <si>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</si>
  <si>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</si>
  <si>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</si>
  <si>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</si>
  <si>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</si>
  <si>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</si>
  <si>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</si>
  <si>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</si>
  <si>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</si>
  <si>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</si>
  <si>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</si>
  <si>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</si>
  <si>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</si>
  <si>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</si>
  <si>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</si>
  <si>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</si>
  <si>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</si>
  <si>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</si>
  <si>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</si>
  <si>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</si>
  <si>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</si>
  <si>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</si>
  <si>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</si>
  <si>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</si>
  <si>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</si>
  <si>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</si>
  <si>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</si>
  <si>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</si>
  <si>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</si>
  <si>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</si>
  <si>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</si>
  <si>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</si>
  <si>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</si>
  <si>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</si>
  <si>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</si>
  <si>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</si>
  <si>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</si>
  <si>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</si>
  <si>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</si>
  <si>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</si>
  <si>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</si>
  <si>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</si>
  <si>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</si>
  <si>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</si>
  <si>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</si>
  <si>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</si>
  <si>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</si>
  <si>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</si>
  <si>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</si>
  <si>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</si>
  <si>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</si>
  <si>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</si>
  <si>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</si>
  <si>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</si>
  <si>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</si>
  <si>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</si>
  <si>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</si>
  <si>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</si>
  <si>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</si>
  <si>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</si>
  <si>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</si>
  <si>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</si>
  <si>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</si>
  <si>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</si>
  <si>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</si>
  <si>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</si>
  <si>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</si>
  <si>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</si>
  <si>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</si>
  <si>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</si>
  <si>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</si>
  <si>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</si>
  <si>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</si>
  <si>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</si>
  <si>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</si>
  <si>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</si>
  <si>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</si>
  <si>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</si>
  <si>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</si>
  <si>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</si>
  <si>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</si>
  <si>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</si>
  <si>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</si>
  <si>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</si>
  <si>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</si>
  <si>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</si>
  <si>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</si>
  <si>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</si>
  <si>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</si>
  <si>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</si>
  <si>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</si>
  <si>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</si>
  <si>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</si>
  <si>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</si>
  <si>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</si>
  <si>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</si>
  <si>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</si>
  <si>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</si>
  <si>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</si>
  <si>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</si>
  <si>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</si>
  <si>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</si>
  <si>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</si>
  <si>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</si>
  <si>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</si>
  <si>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</si>
  <si>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</si>
  <si>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</si>
  <si>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</si>
  <si>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</si>
  <si>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</si>
  <si>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</si>
  <si>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</si>
  <si>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</si>
  <si>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</si>
  <si>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</si>
  <si>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</si>
  <si>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</si>
  <si>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</si>
  <si>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</si>
  <si>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</si>
  <si>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</si>
  <si>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</si>
  <si>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</si>
  <si>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</si>
  <si>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</si>
  <si>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</si>
  <si>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</si>
  <si>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</si>
  <si>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</si>
  <si>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</si>
  <si>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</si>
  <si>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</si>
  <si>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</si>
  <si>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</si>
  <si>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</si>
  <si>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</si>
  <si>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</si>
  <si>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</si>
  <si>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</si>
  <si>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</si>
  <si>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</si>
  <si>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</si>
  <si>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</si>
  <si>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</si>
  <si>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</si>
  <si>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</si>
  <si>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</si>
  <si>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</si>
  <si>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</si>
  <si>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</si>
  <si>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</si>
  <si>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</si>
  <si>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</si>
  <si>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</si>
  <si>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</si>
  <si>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</si>
  <si>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</si>
  <si>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</si>
  <si>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</si>
  <si>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</si>
  <si>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</si>
  <si>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</si>
  <si>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</si>
  <si>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</si>
  <si>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</si>
  <si>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</si>
  <si>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</si>
  <si>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</si>
  <si>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</si>
  <si>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</si>
  <si>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</si>
  <si>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</si>
  <si>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</si>
  <si>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</si>
  <si>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</si>
  <si>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</si>
  <si>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</si>
  <si>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</si>
  <si>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</si>
  <si>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</si>
  <si>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</si>
  <si>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</si>
  <si>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</si>
  <si>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</si>
  <si>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</si>
  <si>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</si>
  <si>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</si>
  <si>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</si>
  <si>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</si>
  <si>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</si>
  <si>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</si>
  <si>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</si>
  <si>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</si>
  <si>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</si>
  <si>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</si>
  <si>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</si>
  <si>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</si>
  <si>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</si>
  <si>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</si>
  <si>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</si>
  <si>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</si>
  <si>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</si>
  <si>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</si>
  <si>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</si>
  <si>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</si>
  <si>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</si>
  <si>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</si>
  <si>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</si>
  <si>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</si>
  <si>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</si>
  <si>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</si>
  <si>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</si>
  <si>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</si>
  <si>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</si>
  <si>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</si>
  <si>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</si>
  <si>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</si>
  <si>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</si>
  <si>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</si>
  <si>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</si>
  <si>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</si>
  <si>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</si>
  <si>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</si>
  <si>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</si>
  <si>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</si>
  <si>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</si>
  <si>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</si>
  <si>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</si>
  <si>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</si>
  <si>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</si>
  <si>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</si>
  <si>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</si>
  <si>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</si>
  <si>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</si>
  <si>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</si>
  <si>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</si>
  <si>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</si>
  <si>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</si>
  <si>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</si>
  <si>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</si>
  <si>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</si>
  <si>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</si>
  <si>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</si>
  <si>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</si>
  <si>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</si>
  <si>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</si>
  <si>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</si>
  <si>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</si>
  <si>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</si>
  <si>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</si>
  <si>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</si>
  <si>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</si>
  <si>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</si>
  <si>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</si>
  <si>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</si>
  <si>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</si>
  <si>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</si>
  <si>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</si>
  <si>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</si>
  <si>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</si>
  <si>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</si>
  <si>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</si>
  <si>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</si>
  <si>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</si>
  <si>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</si>
  <si>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</si>
  <si>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</si>
  <si>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</si>
  <si>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</si>
  <si>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</si>
  <si>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</si>
  <si>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</si>
  <si>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</si>
  <si>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</si>
  <si>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</si>
  <si>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</si>
  <si>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</si>
  <si>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</si>
  <si>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</si>
  <si>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</si>
  <si>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</si>
  <si>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</si>
  <si>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</si>
  <si>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</si>
  <si>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</si>
  <si>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</si>
  <si>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</si>
  <si>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</si>
  <si>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</si>
  <si>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</si>
  <si>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</si>
  <si>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</si>
  <si>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</si>
  <si>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</si>
  <si>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</si>
  <si>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</si>
  <si>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</si>
  <si>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</si>
  <si>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</si>
  <si>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</si>
  <si>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</si>
  <si>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</si>
  <si>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</si>
  <si>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</si>
  <si>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</si>
  <si>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</si>
  <si>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</si>
  <si>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</si>
  <si>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</si>
  <si>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</si>
  <si>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</si>
  <si>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</si>
  <si>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</si>
  <si>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</si>
  <si>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</si>
  <si>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</si>
  <si>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</si>
  <si>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</si>
  <si>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</si>
  <si>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</si>
  <si>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</si>
  <si>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</si>
  <si>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</si>
  <si>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</si>
  <si>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</si>
  <si>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</si>
  <si>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</si>
  <si>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</si>
  <si>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</si>
  <si>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</si>
  <si>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</si>
  <si>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</si>
  <si>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</si>
  <si>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</si>
  <si>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</si>
  <si>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</si>
  <si>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</si>
  <si>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</si>
  <si>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</si>
  <si>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</si>
  <si>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</si>
  <si>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</si>
  <si>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</si>
  <si>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</si>
  <si>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</si>
  <si>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</si>
  <si>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</si>
  <si>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</si>
  <si>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</si>
  <si>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</si>
  <si>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</si>
  <si>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</si>
  <si>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</si>
  <si>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</si>
  <si>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</si>
  <si>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</si>
  <si>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</si>
  <si>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</si>
  <si>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</si>
  <si>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</si>
  <si>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</si>
  <si>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</si>
  <si>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</si>
  <si>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</si>
  <si>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</si>
  <si>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</si>
  <si>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</si>
  <si>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</si>
  <si>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</si>
  <si>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</si>
  <si>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</si>
  <si>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</si>
  <si>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</si>
  <si>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</si>
  <si>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</si>
  <si>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</si>
  <si>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</si>
  <si>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</si>
  <si>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</si>
  <si>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</si>
  <si>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</si>
  <si>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</si>
  <si>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</si>
  <si>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</si>
  <si>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</si>
  <si>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</si>
  <si>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</si>
  <si>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</si>
  <si>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</si>
  <si>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</si>
  <si>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</si>
  <si>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</si>
  <si>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</si>
  <si>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</si>
  <si>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</si>
  <si>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</si>
  <si>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</si>
  <si>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</si>
  <si>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</si>
  <si>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</si>
  <si>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</si>
  <si>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</si>
  <si>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</si>
  <si>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</si>
  <si>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</si>
  <si>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</si>
  <si>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</si>
  <si>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</si>
  <si>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</si>
  <si>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</si>
  <si>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</si>
  <si>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</si>
  <si>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</si>
  <si>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</si>
  <si>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</si>
  <si>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</si>
  <si>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</si>
  <si>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</si>
  <si>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</si>
  <si>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</si>
  <si>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</si>
  <si>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</si>
  <si>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</si>
  <si>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</si>
  <si>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</si>
  <si>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</si>
  <si>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</si>
  <si>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</si>
  <si>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</si>
  <si>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</si>
  <si>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</si>
  <si>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</si>
  <si>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</si>
  <si>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</si>
  <si>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</si>
  <si>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</si>
  <si>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</si>
  <si>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</si>
  <si>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</si>
  <si>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</si>
  <si>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</si>
  <si>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</si>
  <si>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</si>
  <si>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</si>
  <si>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</si>
  <si>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</si>
  <si>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</si>
  <si>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</si>
  <si>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</si>
  <si>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</si>
  <si>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</si>
  <si>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</si>
  <si>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</si>
  <si>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</si>
  <si>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</si>
  <si>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</si>
  <si>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</si>
  <si>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</si>
  <si>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</si>
  <si>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</si>
  <si>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</si>
  <si>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</si>
  <si>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</si>
  <si>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</si>
  <si>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</si>
  <si>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</si>
  <si>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</si>
  <si>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</si>
  <si>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</si>
  <si>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</si>
  <si>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</si>
  <si>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</si>
  <si>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</si>
  <si>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</si>
  <si>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</si>
  <si>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</si>
  <si>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</si>
  <si>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</si>
  <si>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</si>
  <si>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</si>
  <si>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</si>
  <si>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</si>
  <si>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</si>
  <si>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</si>
  <si>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</si>
  <si>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</si>
  <si>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</si>
  <si>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</si>
  <si>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</si>
  <si>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</si>
  <si>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</si>
  <si>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</si>
  <si>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</si>
  <si>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</si>
  <si>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</si>
  <si>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</si>
  <si>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</si>
  <si>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</si>
  <si>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</si>
  <si>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</si>
  <si>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</si>
  <si>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</si>
  <si>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</si>
  <si>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</si>
  <si>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</si>
  <si>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</si>
  <si>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</si>
  <si>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</si>
  <si>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</si>
  <si>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</si>
  <si>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</si>
  <si>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</si>
  <si>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</si>
  <si>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</si>
  <si>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</si>
  <si>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</si>
  <si>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</si>
  <si>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</si>
  <si>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</si>
  <si>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</si>
  <si>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</si>
  <si>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</si>
  <si>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</si>
  <si>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</si>
  <si>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</si>
  <si>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</si>
  <si>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</si>
  <si>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</si>
  <si>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</si>
  <si>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</si>
  <si>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</si>
  <si>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</si>
  <si>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</si>
  <si>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</si>
  <si>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</si>
  <si>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</si>
  <si>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</si>
  <si>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</si>
  <si>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</si>
  <si>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</si>
  <si>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</si>
  <si>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</si>
  <si>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</si>
  <si>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</si>
  <si>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</si>
  <si>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</si>
  <si>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</si>
  <si>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</si>
  <si>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</si>
  <si>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</si>
  <si>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</si>
  <si>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</si>
  <si>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</si>
  <si>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</si>
  <si>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</si>
  <si>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</si>
  <si>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</si>
  <si>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</si>
  <si>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</si>
  <si>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</si>
  <si>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</si>
  <si>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</si>
  <si>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</si>
  <si>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</si>
  <si>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</si>
  <si>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</si>
  <si>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</si>
  <si>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</si>
  <si>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</si>
  <si>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</si>
  <si>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</si>
  <si>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</si>
  <si>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</si>
  <si>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</si>
  <si>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</si>
  <si>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</si>
  <si>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</si>
  <si>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</si>
  <si>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</si>
  <si>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</si>
  <si>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</si>
  <si>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</si>
  <si>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</si>
  <si>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</si>
  <si>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</si>
  <si>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</si>
  <si>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</si>
  <si>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</si>
  <si>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</si>
  <si>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</si>
  <si>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</si>
  <si>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</si>
  <si>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</si>
  <si>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</si>
  <si>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</si>
  <si>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</si>
  <si>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</si>
  <si>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</si>
  <si>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</si>
  <si>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</si>
  <si>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</si>
  <si>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</si>
  <si>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</si>
  <si>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</si>
  <si>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</si>
  <si>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</si>
  <si>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</si>
  <si>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</si>
  <si>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</si>
  <si>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</si>
  <si>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</si>
  <si>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</si>
  <si>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</si>
  <si>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</si>
  <si>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</si>
  <si>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</si>
  <si>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</si>
  <si>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</si>
  <si>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</si>
  <si>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</si>
  <si>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</si>
  <si>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</si>
  <si>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</si>
  <si>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</si>
  <si>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</si>
  <si>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</si>
  <si>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</si>
  <si>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</si>
  <si>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</si>
  <si>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</si>
  <si>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</si>
  <si>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</si>
  <si>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</si>
  <si>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</si>
  <si>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</si>
  <si>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</si>
  <si>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</si>
  <si>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</si>
  <si>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</si>
  <si>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</si>
  <si>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</si>
  <si>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</si>
  <si>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</si>
  <si>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</si>
  <si>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</si>
  <si>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</si>
  <si>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</si>
  <si>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</si>
  <si>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</si>
  <si>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</si>
  <si>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</si>
  <si>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</si>
  <si>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</si>
  <si>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</si>
  <si>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</si>
  <si>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</si>
  <si>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</si>
  <si>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</si>
  <si>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</si>
  <si>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</si>
  <si>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</si>
  <si>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</si>
  <si>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</si>
  <si>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</si>
  <si>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</si>
  <si>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</si>
  <si>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</si>
  <si>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</si>
  <si>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</si>
  <si>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</si>
  <si>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</si>
  <si>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</si>
  <si>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</si>
  <si>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</si>
  <si>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</si>
  <si>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</si>
  <si>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</si>
  <si>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</si>
  <si>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</si>
  <si>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</si>
  <si>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</si>
  <si>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</si>
  <si>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</si>
  <si>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</si>
  <si>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</si>
  <si>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</si>
  <si>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</si>
  <si>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</si>
  <si>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</si>
  <si>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</si>
  <si>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</si>
  <si>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</si>
  <si>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</si>
  <si>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</si>
  <si>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</si>
  <si>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</si>
  <si>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</si>
  <si>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</si>
  <si>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</si>
  <si>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</si>
  <si>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</si>
  <si>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</si>
  <si>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</si>
  <si>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</si>
  <si>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</si>
  <si>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</si>
  <si>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</si>
  <si>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</si>
  <si>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</si>
  <si>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</si>
  <si>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</si>
  <si>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</si>
  <si>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</si>
  <si>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</si>
  <si>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</si>
  <si>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</si>
  <si>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</si>
  <si>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</si>
  <si>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</si>
  <si>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</si>
  <si>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</si>
  <si>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</si>
  <si>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</si>
  <si>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</si>
  <si>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</si>
  <si>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</si>
  <si>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</si>
  <si>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</si>
  <si>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</si>
  <si>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</si>
  <si>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</si>
  <si>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</si>
  <si>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</si>
  <si>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</si>
  <si>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</si>
  <si>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</si>
  <si>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</si>
  <si>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</si>
  <si>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</si>
  <si>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</si>
  <si>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</si>
  <si>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</si>
  <si>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</si>
  <si>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</si>
  <si>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</si>
  <si>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</si>
  <si>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</si>
  <si>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</si>
  <si>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</si>
  <si>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</si>
  <si>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</si>
  <si>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</si>
  <si>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</si>
  <si>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</si>
  <si>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</si>
  <si>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</si>
  <si>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</si>
  <si>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</si>
  <si>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</si>
  <si>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</si>
  <si>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</si>
  <si>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</si>
  <si>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</si>
  <si>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</si>
  <si>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</si>
  <si>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</si>
  <si>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</si>
  <si>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</si>
  <si>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</si>
  <si>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</si>
  <si>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</si>
  <si>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</si>
  <si>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</si>
  <si>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</si>
  <si>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</si>
  <si>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</si>
  <si>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</si>
  <si>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</si>
  <si>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</si>
  <si>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</si>
  <si>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</si>
  <si>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</si>
  <si>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</si>
  <si>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</si>
  <si>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</si>
  <si>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</si>
  <si>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</si>
  <si>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</si>
  <si>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</si>
  <si>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</si>
  <si>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</si>
  <si>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</si>
  <si>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</si>
  <si>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</si>
  <si>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</si>
  <si>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</si>
  <si>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</si>
  <si>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</si>
  <si>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</si>
  <si>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</si>
  <si>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</si>
  <si>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</si>
  <si>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</si>
  <si>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</si>
  <si>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</si>
  <si>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</si>
  <si>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</si>
  <si>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</si>
  <si>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</si>
  <si>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</si>
  <si>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</si>
  <si>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</si>
  <si>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</si>
  <si>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</si>
  <si>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</si>
  <si>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</si>
  <si>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</si>
  <si>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</si>
  <si>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</si>
  <si>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</si>
  <si>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</si>
  <si>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</si>
  <si>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</si>
  <si>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</si>
  <si>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</si>
  <si>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</si>
  <si>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</si>
  <si>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</si>
  <si>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</si>
  <si>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</si>
  <si>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</si>
  <si>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</si>
  <si>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</si>
  <si>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</si>
  <si>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</si>
  <si>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</si>
  <si>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</si>
  <si>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</si>
  <si>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</si>
  <si>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</si>
  <si>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</si>
  <si>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</si>
  <si>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</si>
  <si>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</si>
  <si>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</si>
  <si>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</si>
  <si>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</si>
  <si>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</si>
  <si>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</si>
  <si>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</si>
  <si>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</si>
  <si>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</si>
  <si>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</si>
  <si>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</si>
  <si>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</si>
  <si>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</si>
  <si>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</si>
  <si>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</si>
  <si>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</si>
  <si>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</si>
  <si>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</si>
  <si>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</si>
  <si>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</si>
  <si>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</si>
  <si>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</si>
  <si>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</si>
  <si>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</si>
  <si>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</si>
  <si>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</si>
  <si>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</si>
  <si>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</si>
  <si>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</si>
  <si>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</si>
  <si>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</si>
  <si>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</si>
  <si>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</si>
  <si>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</si>
  <si>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</si>
  <si>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</si>
  <si>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</si>
  <si>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</si>
  <si>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</si>
  <si>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</si>
  <si>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</si>
  <si>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</si>
  <si>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</si>
  <si>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</si>
  <si>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</si>
  <si>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</si>
  <si>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</si>
  <si>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</si>
  <si>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</si>
  <si>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</si>
  <si>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</si>
  <si>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</si>
  <si>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</si>
  <si>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</si>
  <si>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</si>
  <si>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</si>
  <si>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</si>
  <si>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</si>
  <si>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</si>
  <si>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</si>
  <si>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</si>
  <si>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</si>
  <si>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</si>
  <si>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</si>
  <si>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</si>
  <si>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</si>
  <si>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</si>
  <si>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</si>
  <si>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</si>
  <si>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</si>
  <si>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</si>
  <si>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</si>
  <si>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</si>
  <si>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</si>
  <si>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</si>
  <si>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</si>
  <si>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</si>
  <si>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</si>
  <si>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</si>
  <si>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</si>
  <si>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</si>
  <si>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</si>
  <si>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</si>
  <si>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</si>
  <si>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</si>
  <si>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</si>
  <si>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</si>
  <si>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</si>
  <si>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</si>
  <si>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</si>
  <si>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</si>
  <si>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</si>
  <si>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</si>
  <si>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</si>
  <si>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</si>
  <si>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</si>
  <si>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</si>
  <si>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</si>
  <si>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</si>
  <si>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</si>
  <si>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</si>
  <si>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</si>
  <si>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</si>
  <si>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</si>
  <si>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</si>
  <si>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</si>
  <si>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</si>
  <si>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</si>
  <si>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</si>
  <si>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</si>
  <si>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</si>
  <si>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</si>
  <si>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</si>
  <si>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</si>
  <si>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</si>
  <si>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</si>
  <si>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</si>
  <si>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</si>
  <si>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</si>
  <si>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</si>
  <si>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</si>
  <si>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</si>
  <si>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</si>
  <si>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</si>
  <si>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</si>
  <si>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</si>
  <si>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</si>
  <si>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</si>
  <si>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</si>
  <si>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</si>
  <si>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</si>
  <si>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</si>
  <si>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</si>
  <si>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</si>
  <si>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</si>
  <si>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</si>
  <si>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</si>
  <si>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</si>
  <si>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</si>
  <si>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</si>
  <si>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</si>
  <si>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</si>
  <si>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</si>
  <si>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</si>
  <si>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</si>
  <si>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</si>
  <si>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</si>
  <si>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</si>
  <si>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</si>
  <si>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</si>
  <si>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</si>
  <si>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</si>
  <si>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</si>
  <si>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</si>
  <si>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</si>
  <si>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</si>
  <si>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</si>
  <si>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</si>
  <si>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</si>
  <si>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</si>
  <si>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</si>
  <si>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</si>
  <si>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</si>
  <si>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</si>
  <si>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</si>
  <si>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</si>
  <si>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</si>
  <si>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</si>
  <si>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</si>
  <si>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</si>
  <si>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</si>
  <si>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</si>
  <si>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</si>
  <si>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</si>
  <si>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</si>
  <si>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</si>
  <si>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</si>
  <si>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</si>
  <si>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</si>
  <si>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</si>
  <si>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</si>
  <si>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</si>
  <si>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</si>
  <si>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</si>
  <si>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</si>
  <si>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</si>
  <si>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</si>
  <si>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</si>
  <si>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</si>
  <si>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</si>
  <si>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</si>
  <si>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</si>
  <si>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</si>
  <si>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</si>
  <si>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</si>
  <si>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</si>
  <si>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</si>
  <si>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</si>
  <si>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</si>
  <si>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</si>
  <si>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</si>
  <si>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</si>
  <si>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</si>
  <si>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</si>
  <si>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</si>
  <si>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</si>
  <si>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</si>
  <si>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</si>
  <si>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</si>
  <si>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</si>
  <si>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</si>
  <si>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</si>
  <si>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</si>
  <si>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</si>
  <si>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</si>
  <si>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</si>
  <si>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</si>
  <si>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</si>
  <si>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</si>
  <si>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</si>
  <si>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</si>
  <si>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</si>
  <si>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</si>
  <si>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</si>
  <si>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</si>
  <si>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</si>
  <si>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</si>
  <si>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</si>
  <si>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</si>
  <si>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</si>
  <si>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</si>
  <si>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</si>
  <si>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</si>
  <si>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</si>
  <si>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</si>
  <si>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</si>
  <si>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</si>
  <si>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</si>
  <si>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</si>
  <si>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</si>
  <si>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</si>
  <si>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</si>
  <si>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</si>
  <si>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</si>
  <si>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</si>
  <si>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</si>
  <si>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</si>
  <si>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</si>
  <si>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</si>
  <si>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</si>
  <si>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</si>
  <si>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</si>
  <si>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</si>
  <si>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</si>
  <si>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</si>
  <si>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</si>
  <si>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</si>
  <si>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</si>
  <si>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</si>
  <si>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</si>
  <si>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</si>
  <si>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</si>
  <si>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</si>
  <si>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</si>
  <si>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</si>
  <si>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</si>
  <si>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</si>
  <si>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</si>
  <si>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</si>
  <si>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</si>
  <si>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</si>
  <si>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</si>
  <si>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</si>
  <si>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</si>
  <si>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</si>
  <si>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</si>
  <si>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</si>
  <si>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</si>
  <si>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</si>
  <si>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</si>
  <si>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</si>
  <si>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</si>
  <si>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</si>
  <si>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</si>
  <si>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</si>
  <si>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</si>
  <si>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</si>
  <si>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</si>
  <si>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</si>
  <si>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</si>
  <si>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</si>
  <si>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</si>
  <si>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</si>
  <si>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</si>
  <si>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</si>
  <si>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</si>
  <si>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</si>
  <si>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</si>
  <si>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</si>
  <si>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</si>
  <si>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</si>
  <si>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</si>
  <si>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</si>
  <si>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</si>
  <si>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</si>
  <si>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</si>
  <si>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</si>
  <si>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</si>
  <si>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</si>
  <si>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</si>
  <si>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</si>
  <si>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</si>
  <si>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</si>
  <si>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</si>
  <si>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</si>
  <si>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</si>
  <si>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</si>
  <si>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</si>
  <si>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</si>
  <si>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</si>
  <si>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</si>
  <si>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</si>
  <si>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</si>
  <si>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</si>
  <si>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</si>
  <si>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</si>
  <si>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</si>
  <si>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</si>
  <si>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</si>
  <si>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</si>
  <si>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</si>
  <si>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</si>
  <si>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</si>
  <si>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</si>
  <si>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</si>
  <si>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</si>
  <si>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</si>
  <si>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</si>
  <si>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</si>
  <si>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</si>
  <si>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</si>
  <si>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</si>
  <si>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</si>
  <si>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</si>
  <si>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</si>
  <si>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</si>
  <si>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</si>
  <si>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</si>
  <si>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</si>
  <si>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</si>
  <si>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</si>
  <si>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</si>
  <si>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</si>
  <si>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</si>
  <si>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</si>
  <si>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</si>
  <si>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</si>
  <si>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</si>
  <si>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</si>
  <si>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</si>
  <si>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</si>
  <si>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</si>
  <si>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</si>
  <si>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</si>
  <si>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</si>
  <si>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</si>
  <si>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</si>
  <si>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</si>
  <si>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</si>
  <si>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</si>
  <si>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</si>
  <si>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</si>
  <si>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</si>
  <si>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</si>
  <si>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</si>
  <si>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</si>
  <si>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</si>
  <si>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</si>
  <si>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</si>
  <si>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</si>
  <si>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</si>
  <si>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</si>
  <si>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</si>
  <si>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</si>
  <si>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</si>
  <si>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</si>
  <si>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</si>
  <si>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</si>
  <si>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</si>
  <si>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</si>
  <si>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</si>
  <si>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</si>
  <si>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</si>
  <si>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</si>
  <si>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</si>
  <si>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</si>
  <si>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</si>
  <si>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</si>
  <si>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</si>
  <si>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</si>
  <si>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</si>
  <si>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</si>
  <si>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</si>
  <si>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</si>
  <si>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</si>
  <si>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</si>
  <si>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</si>
  <si>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</si>
  <si>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</si>
  <si>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</si>
  <si>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</si>
  <si>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</si>
  <si>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</si>
  <si>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</si>
  <si>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</si>
  <si>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</si>
  <si>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</si>
  <si>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</si>
  <si>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</si>
  <si>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</si>
  <si>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</si>
  <si>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</si>
  <si>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</si>
  <si>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</si>
  <si>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</si>
  <si>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</si>
  <si>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</si>
  <si>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</si>
  <si>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</si>
  <si>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</si>
  <si>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</si>
  <si>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</si>
  <si>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</si>
  <si>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</si>
  <si>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</si>
  <si>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</si>
  <si>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</si>
  <si>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</si>
  <si>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</si>
  <si>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</si>
  <si>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</si>
  <si>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</si>
  <si>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</si>
  <si>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</si>
  <si>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</si>
  <si>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</si>
  <si>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</si>
  <si>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</si>
  <si>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</si>
  <si>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</si>
  <si>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</si>
  <si>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</si>
  <si>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</si>
  <si>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</si>
  <si>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</si>
  <si>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</si>
  <si>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</si>
  <si>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</si>
  <si>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</si>
  <si>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</si>
  <si>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</si>
  <si>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</si>
  <si>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</si>
  <si>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</si>
  <si>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</si>
  <si>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</si>
  <si>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</si>
  <si>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</si>
  <si>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</si>
  <si>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</si>
  <si>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</si>
  <si>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</si>
  <si>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</si>
  <si>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</si>
  <si>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</si>
  <si>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</si>
  <si>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</si>
  <si>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</si>
  <si>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</si>
  <si>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</si>
  <si>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</si>
  <si>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</si>
  <si>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</si>
  <si>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</si>
  <si>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</si>
  <si>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</si>
  <si>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</si>
  <si>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</si>
  <si>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</si>
  <si>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</si>
  <si>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</si>
  <si>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</si>
  <si>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</si>
  <si>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</si>
  <si>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</si>
  <si>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</si>
  <si>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</si>
  <si>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</si>
  <si>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</si>
  <si>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</si>
  <si>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</si>
  <si>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</si>
  <si>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</si>
  <si>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</si>
  <si>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</si>
  <si>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</si>
  <si>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</si>
  <si>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</si>
  <si>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</si>
  <si>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</si>
  <si>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</si>
  <si>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</si>
  <si>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</si>
  <si>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</si>
  <si>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</si>
  <si>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</si>
  <si>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</si>
  <si>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</si>
  <si>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</si>
  <si>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</si>
  <si>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</si>
  <si>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</si>
  <si>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</si>
  <si>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</si>
  <si>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</si>
  <si>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</si>
  <si>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</si>
  <si>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</si>
  <si>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</si>
  <si>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</si>
  <si>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</si>
  <si>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</si>
  <si>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</si>
  <si>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</si>
  <si>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</si>
  <si>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</si>
  <si>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</si>
  <si>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</si>
  <si>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</si>
  <si>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</si>
  <si>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</si>
  <si>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</si>
  <si>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</si>
  <si>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</si>
  <si>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</si>
  <si>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</si>
  <si>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</si>
  <si>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</si>
  <si>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</si>
  <si>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</si>
  <si>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</si>
  <si>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</si>
  <si>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</si>
  <si>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</si>
  <si>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</si>
  <si>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</si>
  <si>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</si>
  <si>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</si>
  <si>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</si>
  <si>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</si>
  <si>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</si>
  <si>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</si>
  <si>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</si>
  <si>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</si>
  <si>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</si>
  <si>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</si>
  <si>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</si>
  <si>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</si>
  <si>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</si>
  <si>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</si>
  <si>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</si>
  <si>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</si>
  <si>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</si>
  <si>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</si>
  <si>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</si>
  <si>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</si>
  <si>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</si>
  <si>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</si>
  <si>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</si>
  <si>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</si>
  <si>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</si>
  <si>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</si>
  <si>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</si>
  <si>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</si>
  <si>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</si>
  <si>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</si>
  <si>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</si>
  <si>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</si>
  <si>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</si>
  <si>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</si>
  <si>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</si>
  <si>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</si>
  <si>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</si>
  <si>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</si>
  <si>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</si>
  <si>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</si>
  <si>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</si>
  <si>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</si>
  <si>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</si>
  <si>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</si>
  <si>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</si>
  <si>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</si>
  <si>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</si>
  <si>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</si>
  <si>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</si>
  <si>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</si>
  <si>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</si>
  <si>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</si>
  <si>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</si>
  <si>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</si>
  <si>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</si>
  <si>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</si>
  <si>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</si>
  <si>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</si>
  <si>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</si>
  <si>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</si>
  <si>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</si>
  <si>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</si>
  <si>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</si>
  <si>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</si>
  <si>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</si>
  <si>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</si>
  <si>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</si>
  <si>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</si>
  <si>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</si>
  <si>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</si>
  <si>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</si>
  <si>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</si>
  <si>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</si>
  <si>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</si>
  <si>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</si>
  <si>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</si>
  <si>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</si>
  <si>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</si>
  <si>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</si>
  <si>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</si>
  <si>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</si>
  <si>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</si>
  <si>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</si>
  <si>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</si>
  <si>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</si>
  <si>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</si>
  <si>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</si>
  <si>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</si>
  <si>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</si>
  <si>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</si>
  <si>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</si>
  <si>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</si>
  <si>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</si>
  <si>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</si>
  <si>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</si>
  <si>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</si>
  <si>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</si>
  <si>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</si>
  <si>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</si>
  <si>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</si>
  <si>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</si>
  <si>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</si>
  <si>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</si>
  <si>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</si>
  <si>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</si>
  <si>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</si>
  <si>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</si>
  <si>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</si>
  <si>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</si>
  <si>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</si>
  <si>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</si>
  <si>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</si>
  <si>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</si>
  <si>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</si>
  <si>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</si>
  <si>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</si>
  <si>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</si>
  <si>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</si>
  <si>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</si>
  <si>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</si>
  <si>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</si>
  <si>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</si>
  <si>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</si>
  <si>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</si>
  <si>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</si>
  <si>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</si>
  <si>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</si>
  <si>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</si>
  <si>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</si>
  <si>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</si>
  <si>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</si>
  <si>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</si>
  <si>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</si>
  <si>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</si>
  <si>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</si>
  <si>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</si>
  <si>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</si>
  <si>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</si>
  <si>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</si>
  <si>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</si>
  <si>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</si>
  <si>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</si>
  <si>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</si>
  <si>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</si>
  <si>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</si>
  <si>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</si>
  <si>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</si>
  <si>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</si>
  <si>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</si>
  <si>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</si>
  <si>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</si>
  <si>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</si>
  <si>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</si>
  <si>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</si>
  <si>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</si>
  <si>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</si>
  <si>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</si>
  <si>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</si>
  <si>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</si>
  <si>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</si>
  <si>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</si>
  <si>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</si>
  <si>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</si>
  <si>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</si>
  <si>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</si>
  <si>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</si>
  <si>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</si>
  <si>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</si>
  <si>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</si>
  <si>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</si>
  <si>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</si>
  <si>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</si>
  <si>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</si>
  <si>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</si>
  <si>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</si>
  <si>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</si>
  <si>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</si>
  <si>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</si>
  <si>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</si>
  <si>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</si>
  <si>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</si>
  <si>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</si>
  <si>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</si>
  <si>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</si>
  <si>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</si>
  <si>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</si>
  <si>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</si>
  <si>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</si>
  <si>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</si>
  <si>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</si>
  <si>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</si>
  <si>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</si>
  <si>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</si>
  <si>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</si>
  <si>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</si>
  <si>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</si>
  <si>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</si>
  <si>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</si>
  <si>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</si>
  <si>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</si>
  <si>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</si>
  <si>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</si>
  <si>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</si>
  <si>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</si>
  <si>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</si>
  <si>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</si>
  <si>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</si>
  <si>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</si>
  <si>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</si>
  <si>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</si>
  <si>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</si>
  <si>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</si>
  <si>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</si>
  <si>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</si>
  <si>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</si>
  <si>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</si>
  <si>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</si>
  <si>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</si>
  <si>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</si>
  <si>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</si>
  <si>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</si>
  <si>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</si>
  <si>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</si>
  <si>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</si>
  <si>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</si>
  <si>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</si>
  <si>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</si>
  <si>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</si>
  <si>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</si>
  <si>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</si>
  <si>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</si>
  <si>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</si>
  <si>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</si>
  <si>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</si>
  <si>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</si>
  <si>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</si>
  <si>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</si>
  <si>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</si>
  <si>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</si>
  <si>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</si>
  <si>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</si>
  <si>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</si>
  <si>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</si>
  <si>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</si>
  <si>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</si>
  <si>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</si>
  <si>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</si>
  <si>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</si>
  <si>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</si>
  <si>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</si>
  <si>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</si>
  <si>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</si>
  <si>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</si>
  <si>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</si>
  <si>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</si>
  <si>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</si>
  <si>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</si>
  <si>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</si>
  <si>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</si>
  <si>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</si>
  <si>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</si>
  <si>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</si>
  <si>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</si>
  <si>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</si>
  <si>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</si>
  <si>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</si>
  <si>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</si>
  <si>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</si>
  <si>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</si>
  <si>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</si>
  <si>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</si>
  <si>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</si>
  <si>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</si>
  <si>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</si>
  <si>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</si>
  <si>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</si>
  <si>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</si>
  <si>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</si>
  <si>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</si>
  <si>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</si>
  <si>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</si>
  <si>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</si>
  <si>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</si>
  <si>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</si>
  <si>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</si>
  <si>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</si>
  <si>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</si>
  <si>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</si>
  <si>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</si>
  <si>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</si>
  <si>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</si>
  <si>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</si>
  <si>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</si>
  <si>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</si>
  <si>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</si>
  <si>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</si>
  <si>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</si>
  <si>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</si>
  <si>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</si>
  <si>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</si>
  <si>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</si>
  <si>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</si>
  <si>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</si>
  <si>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</si>
  <si>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</si>
  <si>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</si>
  <si>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</si>
  <si>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</si>
  <si>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</si>
  <si>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</si>
  <si>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</si>
  <si>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</si>
  <si>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</si>
  <si>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</si>
  <si>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</si>
  <si>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</si>
  <si>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</si>
  <si>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</si>
  <si>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</si>
  <si>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</si>
  <si>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</si>
  <si>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</si>
  <si>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</si>
  <si>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</si>
  <si>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</si>
  <si>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</si>
  <si>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</si>
  <si>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</si>
  <si>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</si>
  <si>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</si>
  <si>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</si>
  <si>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</si>
  <si>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</si>
  <si>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</si>
  <si>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</si>
  <si>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</si>
  <si>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</si>
  <si>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</si>
  <si>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</si>
  <si>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</si>
  <si>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</si>
  <si>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</si>
  <si>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</si>
  <si>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</si>
  <si>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</si>
  <si>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</si>
  <si>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</si>
  <si>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</si>
  <si>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</si>
  <si>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</si>
  <si>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</si>
  <si>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</si>
  <si>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</si>
  <si>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</si>
  <si>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</si>
  <si>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</si>
  <si>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</si>
  <si>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</si>
  <si>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</si>
  <si>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</si>
  <si>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</si>
  <si>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</si>
  <si>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</si>
  <si>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</si>
  <si>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</si>
  <si>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</si>
  <si>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</si>
  <si>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</si>
  <si>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</si>
  <si>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</si>
  <si>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</si>
  <si>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</si>
  <si>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</si>
  <si>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</si>
  <si>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</si>
  <si>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</si>
  <si>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</si>
  <si>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</si>
  <si>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</si>
  <si>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</si>
  <si>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</si>
  <si>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</si>
  <si>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</si>
  <si>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</si>
  <si>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</si>
  <si>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</si>
  <si>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</si>
  <si>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</si>
  <si>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</si>
  <si>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</si>
  <si>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</si>
  <si>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</si>
  <si>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</si>
  <si>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</si>
  <si>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</si>
  <si>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</si>
  <si>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</si>
  <si>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</si>
  <si>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</si>
  <si>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</si>
  <si>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</si>
  <si>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</si>
  <si>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</si>
  <si>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</si>
  <si>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</si>
  <si>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</si>
  <si>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</si>
  <si>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</si>
  <si>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</si>
  <si>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</si>
  <si>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</si>
  <si>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</si>
  <si>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</si>
  <si>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</si>
  <si>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</si>
  <si>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</si>
  <si>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</si>
  <si>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</si>
  <si>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</si>
  <si>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</si>
  <si>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</si>
  <si>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</si>
  <si>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</si>
  <si>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</si>
  <si>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</si>
  <si>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</si>
  <si>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</si>
  <si>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</si>
  <si>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</si>
  <si>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</si>
  <si>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</si>
  <si>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</si>
  <si>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</si>
  <si>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</si>
  <si>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</si>
  <si>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</si>
  <si>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</si>
  <si>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</si>
  <si>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</si>
  <si>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</si>
  <si>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</si>
  <si>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</si>
  <si>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</si>
  <si>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</si>
  <si>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</si>
  <si>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</si>
  <si>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</si>
  <si>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</si>
  <si>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</si>
  <si>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</si>
  <si>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</si>
  <si>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</si>
  <si>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</si>
  <si>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</si>
  <si>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</si>
  <si>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</si>
  <si>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</si>
  <si>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</si>
  <si>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</si>
  <si>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</si>
  <si>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</si>
  <si>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</si>
  <si>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</si>
  <si>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</si>
  <si>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</si>
  <si>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</si>
  <si>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</si>
  <si>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</si>
  <si>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</si>
  <si>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</si>
  <si>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</si>
  <si>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</si>
  <si>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</si>
  <si>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</si>
  <si>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</si>
  <si>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</si>
  <si>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</si>
  <si>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</si>
  <si>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</si>
  <si>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</si>
  <si>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</si>
  <si>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</si>
  <si>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</si>
  <si>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</si>
  <si>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</si>
  <si>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</si>
  <si>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</si>
  <si>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</si>
  <si>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</si>
  <si>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</si>
  <si>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</si>
  <si>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</si>
  <si>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</si>
  <si>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</si>
  <si>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</si>
  <si>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</si>
  <si>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</si>
  <si>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</si>
  <si>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</si>
  <si>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</si>
  <si>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</si>
  <si>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</si>
  <si>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</si>
  <si>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</si>
  <si>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</si>
  <si>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</si>
  <si>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</si>
  <si>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</si>
  <si>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</si>
  <si>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</si>
  <si>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</si>
  <si>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</si>
  <si>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</si>
  <si>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</si>
  <si>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</si>
  <si>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</si>
  <si>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</si>
  <si>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</si>
  <si>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</si>
  <si>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</si>
  <si>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</si>
  <si>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</si>
  <si>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</si>
  <si>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</si>
  <si>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</si>
  <si>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</si>
  <si>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</si>
  <si>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</si>
  <si>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</si>
  <si>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</si>
  <si>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</si>
  <si>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</si>
  <si>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</si>
  <si>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</si>
  <si>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</si>
  <si>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</si>
  <si>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</si>
  <si>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</si>
  <si>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</si>
  <si>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</si>
  <si>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</si>
  <si>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</si>
  <si>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</si>
  <si>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</si>
  <si>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</si>
  <si>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</si>
  <si>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</si>
  <si>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</si>
  <si>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</si>
  <si>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</si>
  <si>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</si>
  <si>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</si>
  <si>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</si>
  <si>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</si>
  <si>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</si>
  <si>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</si>
  <si>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</si>
  <si>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</si>
  <si>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</si>
  <si>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</si>
  <si>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</si>
  <si>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</si>
  <si>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</si>
  <si>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</si>
  <si>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</si>
  <si>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</si>
  <si>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</si>
  <si>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</si>
  <si>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</si>
  <si>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</si>
  <si>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</si>
  <si>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</si>
  <si>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</si>
  <si>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</si>
  <si>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</si>
  <si>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</si>
  <si>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</si>
  <si>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</si>
  <si>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</si>
  <si>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</si>
  <si>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</si>
  <si>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</si>
  <si>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</si>
  <si>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</si>
  <si>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</si>
  <si>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</si>
  <si>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</si>
  <si>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</si>
  <si>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</si>
  <si>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</si>
  <si>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</si>
  <si>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</si>
  <si>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</si>
  <si>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</si>
  <si>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</si>
  <si>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</si>
  <si>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</si>
  <si>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</si>
  <si>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</si>
  <si>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</si>
  <si>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</si>
  <si>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</si>
  <si>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</si>
  <si>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</si>
  <si>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</si>
  <si>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</si>
  <si>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</si>
  <si>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</si>
  <si>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</si>
  <si>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</si>
  <si>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</si>
  <si>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</si>
  <si>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</si>
  <si>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</si>
  <si>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</si>
  <si>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</si>
  <si>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</si>
  <si>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</si>
  <si>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</si>
  <si>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</si>
  <si>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</si>
  <si>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</si>
  <si>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</si>
  <si>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</si>
  <si>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</si>
  <si>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</si>
  <si>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</si>
  <si>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</si>
  <si>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</si>
  <si>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</si>
  <si>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</si>
  <si>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</si>
  <si>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</si>
  <si>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</si>
  <si>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</si>
  <si>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</si>
  <si>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</si>
  <si>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</si>
  <si>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</si>
  <si>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</si>
  <si>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</si>
  <si>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</si>
  <si>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</si>
  <si>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</si>
  <si>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</si>
  <si>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</si>
  <si>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</si>
  <si>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</si>
  <si>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</si>
  <si>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</si>
  <si>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</si>
  <si>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</si>
  <si>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</si>
  <si>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</si>
  <si>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</si>
  <si>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</si>
  <si>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</si>
  <si>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</si>
  <si>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</si>
  <si>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</si>
  <si>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</si>
  <si>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</si>
  <si>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</si>
  <si>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</si>
  <si>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</si>
  <si>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</si>
  <si>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</si>
  <si>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</si>
  <si>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</si>
  <si>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</si>
  <si>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</si>
  <si>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</si>
  <si>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</si>
  <si>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</si>
  <si>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</si>
  <si>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</si>
  <si>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</si>
  <si>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</si>
  <si>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</si>
  <si>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</si>
  <si>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</si>
  <si>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</si>
  <si>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</si>
  <si>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</si>
  <si>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</si>
  <si>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</si>
  <si>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</si>
  <si>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</si>
  <si>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</si>
  <si>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</si>
  <si>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</si>
  <si>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</si>
  <si>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</si>
  <si>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</si>
  <si>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</si>
  <si>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</si>
  <si>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</si>
  <si>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</si>
  <si>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</si>
  <si>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</si>
  <si>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</si>
  <si>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</si>
  <si>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</si>
  <si>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</si>
  <si>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</si>
  <si>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</si>
  <si>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</si>
  <si>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</si>
  <si>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</si>
  <si>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</si>
  <si>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</si>
  <si>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</si>
  <si>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</si>
  <si>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</si>
  <si>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</si>
  <si>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</si>
  <si>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</si>
  <si>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</si>
  <si>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</si>
  <si>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</si>
  <si>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</si>
  <si>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</si>
  <si>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</si>
  <si>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</si>
  <si>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</si>
  <si>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</si>
  <si>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</si>
  <si>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</si>
  <si>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</si>
  <si>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</si>
  <si>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</si>
  <si>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</si>
  <si>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</si>
  <si>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</si>
  <si>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</si>
  <si>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</si>
  <si>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</si>
  <si>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</si>
  <si>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</si>
  <si>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</si>
  <si>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</si>
  <si>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</si>
  <si>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</si>
  <si>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</si>
  <si>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</si>
  <si>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</si>
  <si>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</si>
  <si>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</si>
  <si>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</si>
  <si>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</si>
  <si>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</si>
  <si>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</si>
  <si>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</si>
  <si>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</si>
  <si>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</si>
  <si>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</si>
  <si>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</si>
  <si>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</si>
  <si>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</si>
  <si>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</si>
  <si>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</si>
  <si>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</si>
  <si>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</si>
  <si>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</si>
  <si>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</si>
  <si>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</si>
  <si>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</si>
  <si>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</si>
  <si>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</si>
  <si>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</si>
  <si>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</si>
  <si>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</si>
  <si>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</si>
  <si>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</si>
  <si>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</si>
  <si>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</si>
  <si>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</si>
  <si>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</si>
  <si>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</si>
  <si>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</si>
  <si>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</si>
  <si>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</si>
  <si>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</si>
  <si>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</si>
  <si>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</si>
  <si>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</si>
  <si>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</si>
  <si>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</si>
  <si>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</si>
  <si>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</si>
  <si>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</si>
  <si>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</si>
  <si>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</si>
  <si>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</si>
  <si>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</si>
  <si>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</si>
  <si>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</si>
  <si>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</si>
  <si>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</si>
  <si>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</si>
  <si>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</si>
  <si>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</si>
  <si>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</si>
  <si>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</si>
  <si>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</si>
  <si>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</si>
  <si>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</si>
  <si>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</si>
  <si>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</si>
  <si>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</si>
  <si>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</si>
  <si>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</si>
  <si>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</si>
  <si>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</si>
  <si>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</si>
  <si>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</si>
  <si>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</si>
  <si>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</si>
  <si>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</si>
  <si>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</si>
  <si>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</si>
  <si>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</si>
  <si>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</si>
  <si>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</si>
  <si>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</si>
  <si>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</si>
  <si>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</si>
  <si>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</si>
  <si>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</si>
  <si>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</si>
  <si>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</si>
  <si>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</si>
  <si>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</si>
  <si>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</si>
  <si>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</si>
  <si>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</si>
  <si>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</si>
  <si>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</si>
  <si>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</si>
  <si>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</si>
  <si>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</si>
  <si>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</si>
  <si>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</si>
  <si>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</si>
  <si>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</si>
  <si>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</si>
  <si>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</si>
  <si>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</si>
  <si>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</si>
  <si>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</si>
  <si>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</si>
  <si>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</si>
  <si>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</si>
  <si>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</si>
  <si>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</si>
  <si>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</si>
  <si>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</si>
  <si>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</si>
  <si>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</si>
  <si>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</si>
  <si>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</si>
  <si>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</si>
  <si>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</si>
  <si>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</si>
  <si>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</si>
  <si>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</si>
  <si>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</si>
  <si>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</si>
  <si>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</si>
  <si>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</si>
  <si>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</si>
  <si>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</si>
  <si>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</si>
  <si>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</si>
  <si>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</si>
  <si>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</si>
  <si>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</si>
  <si>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</si>
  <si>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</si>
  <si>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</si>
  <si>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</si>
  <si>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</si>
  <si>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</si>
  <si>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</si>
  <si>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</si>
  <si>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</si>
  <si>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</si>
  <si>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</si>
  <si>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</si>
  <si>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</si>
  <si>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</si>
  <si>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</si>
  <si>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</si>
  <si>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</si>
  <si>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</si>
  <si>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</si>
  <si>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</si>
  <si>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</si>
  <si>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</si>
  <si>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</si>
  <si>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</si>
  <si>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</si>
  <si>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</si>
  <si>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</si>
  <si>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</si>
  <si>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</si>
  <si>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</si>
  <si>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</si>
  <si>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</si>
  <si>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</si>
  <si>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</si>
  <si>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</si>
  <si>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</si>
  <si>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</si>
  <si>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</si>
  <si>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</si>
  <si>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</si>
  <si>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</si>
  <si>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</si>
  <si>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</si>
  <si>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</si>
  <si>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</si>
  <si>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</si>
  <si>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</si>
  <si>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</si>
  <si>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</si>
  <si>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</si>
  <si>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</si>
  <si>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</si>
  <si>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</si>
  <si>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</si>
  <si>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</si>
  <si>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</si>
  <si>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</si>
  <si>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</si>
  <si>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</si>
  <si>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</si>
  <si>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</si>
  <si>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</si>
  <si>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</si>
  <si>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</si>
  <si>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</si>
  <si>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</si>
  <si>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</si>
  <si>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</si>
  <si>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</si>
  <si>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</si>
  <si>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</si>
  <si>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</si>
  <si>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</si>
  <si>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</si>
  <si>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</si>
  <si>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</si>
  <si>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</si>
  <si>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</si>
  <si>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</si>
  <si>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</si>
  <si>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</si>
  <si>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</si>
  <si>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</si>
  <si>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</si>
  <si>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</si>
  <si>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</si>
  <si>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</si>
  <si>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</si>
  <si>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</si>
  <si>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</si>
  <si>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</si>
  <si>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</si>
  <si>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</si>
  <si>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</si>
  <si>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</si>
  <si>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</si>
  <si>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</si>
  <si>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</si>
  <si>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</si>
  <si>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</si>
  <si>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</si>
  <si>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</si>
  <si>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</si>
  <si>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</si>
  <si>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</si>
  <si>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</si>
  <si>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</si>
  <si>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</si>
  <si>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</si>
  <si>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</si>
  <si>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</si>
  <si>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</si>
  <si>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</si>
  <si>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</si>
  <si>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</si>
  <si>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</si>
  <si>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</si>
  <si>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</si>
  <si>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</si>
  <si>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</si>
  <si>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</si>
  <si>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</si>
  <si>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</si>
  <si>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</si>
  <si>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</si>
  <si>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</si>
  <si>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</si>
  <si>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</si>
  <si>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</si>
  <si>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</si>
  <si>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</si>
  <si>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</si>
  <si>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</si>
  <si>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</si>
  <si>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</si>
  <si>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</si>
  <si>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</si>
  <si>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</si>
  <si>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</si>
  <si>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</si>
  <si>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</si>
  <si>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</si>
  <si>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</si>
  <si>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</si>
  <si>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</si>
  <si>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</si>
  <si>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</si>
  <si>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</si>
  <si>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</si>
  <si>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</si>
  <si>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</si>
  <si>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</si>
  <si>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</si>
  <si>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</si>
  <si>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</si>
  <si>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</si>
  <si>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</si>
  <si>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</si>
  <si>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</si>
  <si>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</si>
  <si>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</si>
  <si>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</si>
  <si>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</si>
  <si>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</si>
  <si>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</si>
  <si>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</si>
  <si>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</si>
  <si>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</si>
  <si>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</si>
  <si>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</si>
  <si>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</si>
  <si>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</si>
  <si>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</si>
  <si>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</si>
  <si>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</si>
  <si>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</si>
  <si>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</si>
  <si>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</si>
  <si>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</si>
  <si>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</si>
  <si>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</si>
  <si>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</si>
  <si>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</si>
  <si>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</si>
  <si>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</si>
  <si>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</si>
  <si>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</si>
  <si>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</si>
  <si>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</si>
  <si>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</si>
  <si>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</si>
  <si>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</si>
  <si>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</si>
  <si>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</si>
  <si>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</si>
  <si>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</si>
  <si>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</si>
  <si>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</si>
  <si>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</si>
  <si>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</si>
  <si>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</si>
  <si>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</si>
  <si>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</si>
  <si>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</si>
  <si>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</si>
  <si>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</si>
  <si>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</si>
  <si>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</si>
  <si>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</si>
  <si>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</si>
  <si>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</si>
  <si>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</si>
  <si>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</si>
  <si>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</si>
  <si>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</si>
  <si>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</si>
  <si>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</si>
  <si>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</si>
  <si>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</si>
  <si>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</si>
  <si>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</si>
  <si>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</si>
  <si>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</si>
  <si>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</si>
  <si>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</si>
  <si>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</si>
  <si>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</si>
  <si>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</si>
  <si>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</si>
  <si>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</si>
  <si>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</si>
  <si>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</si>
  <si>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</si>
  <si>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</si>
  <si>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</si>
  <si>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</si>
  <si>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</si>
  <si>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</si>
  <si>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</si>
  <si>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</si>
  <si>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</si>
  <si>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</si>
  <si>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</si>
  <si>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</si>
  <si>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</si>
  <si>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</si>
  <si>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</si>
  <si>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</si>
  <si>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</si>
  <si>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</si>
  <si>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</si>
  <si>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</si>
  <si>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</si>
  <si>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</si>
  <si>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</si>
  <si>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</si>
  <si>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</si>
  <si>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</si>
  <si>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</si>
  <si>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</si>
  <si>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</si>
  <si>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</si>
  <si>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</si>
  <si>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</si>
  <si>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</si>
  <si>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</si>
  <si>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</si>
  <si>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</si>
  <si>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</si>
  <si>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</si>
  <si>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</si>
  <si>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</si>
  <si>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</si>
  <si>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</si>
  <si>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</si>
  <si>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</si>
  <si>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</si>
  <si>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</si>
  <si>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</si>
  <si>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</si>
  <si>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</si>
  <si>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</si>
  <si>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</si>
  <si>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</si>
  <si>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</si>
  <si>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</si>
  <si>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</si>
  <si>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</si>
  <si>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</si>
  <si>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</si>
  <si>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</si>
  <si>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</si>
  <si>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</si>
  <si>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</si>
  <si>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</si>
  <si>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</si>
  <si>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</si>
  <si>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</si>
  <si>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</si>
  <si>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</si>
  <si>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</si>
  <si>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</si>
  <si>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</si>
  <si>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</si>
  <si>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</si>
  <si>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</si>
  <si>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</si>
  <si>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</si>
  <si>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</si>
  <si>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</si>
  <si>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</si>
  <si>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</si>
  <si>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</si>
  <si>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</si>
  <si>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</si>
  <si>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</si>
  <si>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</si>
  <si>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</si>
  <si>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</si>
  <si>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</si>
  <si>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</si>
  <si>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</si>
  <si>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</si>
  <si>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</si>
  <si>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</si>
  <si>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</si>
  <si>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</si>
  <si>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</si>
  <si>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</si>
  <si>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</si>
  <si>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</si>
  <si>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</si>
  <si>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</si>
  <si>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</si>
  <si>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</si>
  <si>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</si>
  <si>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</si>
  <si>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</si>
  <si>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</si>
  <si>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</si>
  <si>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</si>
  <si>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</si>
  <si>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</si>
  <si>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</si>
  <si>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</si>
  <si>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</si>
  <si>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</si>
  <si>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</si>
  <si>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</si>
  <si>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</si>
  <si>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</si>
  <si>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</si>
  <si>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</si>
  <si>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</si>
  <si>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</si>
  <si>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</si>
  <si>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</si>
  <si>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</si>
  <si>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</si>
  <si>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</si>
  <si>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</si>
  <si>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</si>
  <si>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</si>
  <si>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</si>
  <si>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</si>
  <si>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</si>
  <si>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</si>
  <si>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</si>
  <si>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</si>
  <si>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</si>
  <si>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</si>
  <si>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</si>
  <si>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</si>
  <si>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</si>
  <si>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</si>
  <si>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</si>
  <si>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</si>
  <si>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</si>
  <si>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</si>
  <si>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</si>
  <si>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</si>
  <si>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</si>
  <si>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</si>
  <si>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</si>
  <si>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</si>
  <si>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</si>
  <si>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</si>
  <si>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</si>
  <si>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</si>
  <si>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</si>
  <si>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</si>
  <si>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</si>
  <si>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</si>
  <si>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</si>
  <si>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</si>
  <si>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</si>
  <si>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</si>
  <si>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</si>
  <si>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</si>
  <si>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</si>
  <si>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</si>
  <si>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</si>
  <si>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</si>
  <si>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</si>
  <si>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</si>
  <si>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</si>
  <si>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</si>
  <si>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</si>
  <si>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</si>
  <si>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</si>
  <si>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</si>
  <si>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</si>
  <si>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</si>
  <si>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</si>
  <si>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</si>
  <si>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</si>
  <si>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</si>
  <si>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</si>
  <si>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</si>
  <si>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</si>
  <si>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</si>
  <si>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</si>
  <si>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</si>
  <si>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</si>
  <si>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</si>
  <si>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</si>
  <si>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</si>
  <si>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</si>
  <si>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</si>
  <si>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</si>
  <si>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</si>
  <si>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</si>
  <si>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</si>
  <si>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</si>
  <si>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</si>
  <si>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</si>
  <si>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</si>
  <si>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</si>
  <si>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</si>
  <si>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</si>
  <si>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</si>
  <si>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</si>
  <si>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</si>
  <si>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</si>
  <si>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</si>
  <si>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</si>
  <si>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</si>
  <si>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</si>
  <si>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</si>
  <si>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</si>
  <si>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</si>
  <si>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</si>
  <si>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</si>
  <si>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</si>
  <si>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</si>
  <si>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</si>
  <si>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</si>
  <si>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</si>
  <si>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</si>
  <si>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</si>
  <si>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</si>
  <si>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</si>
  <si>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</si>
  <si>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</si>
  <si>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</si>
  <si>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</si>
  <si>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</si>
  <si>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</si>
  <si>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</si>
  <si>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</si>
  <si>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</si>
  <si>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</si>
  <si>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</si>
  <si>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</si>
  <si>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</si>
  <si>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</si>
  <si>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</si>
  <si>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</si>
  <si>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</si>
  <si>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</si>
  <si>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</si>
  <si>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</si>
  <si>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</si>
  <si>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</si>
  <si>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</si>
  <si>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</si>
  <si>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</si>
  <si>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</si>
  <si>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</si>
  <si>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</si>
  <si>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</si>
  <si>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</si>
  <si>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</si>
  <si>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</si>
  <si>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</si>
  <si>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</si>
  <si>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</si>
  <si>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</si>
  <si>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</si>
  <si>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</si>
  <si>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</si>
  <si>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</si>
  <si>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</si>
  <si>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</si>
  <si>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</si>
  <si>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</si>
  <si>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</si>
  <si>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</si>
  <si>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</si>
  <si>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</si>
  <si>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</si>
  <si>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</si>
  <si>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</si>
  <si>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</si>
  <si>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</si>
  <si>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</si>
  <si>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</si>
  <si>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</si>
  <si>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</si>
  <si>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</si>
  <si>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</si>
  <si>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</si>
  <si>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</si>
  <si>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</si>
  <si>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</si>
  <si>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</si>
  <si>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</si>
  <si>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</si>
  <si>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</si>
  <si>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</si>
  <si>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</si>
  <si>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</si>
  <si>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</si>
  <si>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</si>
  <si>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</si>
  <si>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</si>
  <si>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</si>
  <si>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</si>
  <si>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</si>
  <si>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</si>
  <si>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</si>
  <si>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</si>
  <si>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</si>
  <si>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</si>
  <si>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</si>
  <si>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</si>
  <si>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</si>
  <si>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</si>
  <si>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</si>
  <si>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</si>
  <si>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</si>
  <si>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</si>
  <si>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</si>
  <si>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</si>
  <si>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</si>
  <si>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</si>
  <si>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</si>
  <si>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</si>
  <si>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</si>
  <si>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</si>
  <si>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</si>
  <si>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</si>
  <si>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</si>
  <si>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</si>
  <si>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</si>
  <si>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</si>
  <si>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</si>
  <si>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</si>
  <si>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</si>
  <si>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</si>
  <si>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</si>
  <si>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</si>
  <si>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</si>
  <si>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</si>
  <si>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</si>
  <si>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</si>
  <si>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</si>
  <si>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</si>
  <si>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</si>
  <si>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</si>
  <si>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</si>
  <si>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</si>
  <si>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</si>
  <si>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</si>
  <si>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</si>
  <si>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</si>
  <si>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</si>
  <si>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</si>
  <si>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</si>
  <si>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</si>
  <si>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</si>
  <si>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</si>
  <si>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</si>
  <si>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</si>
  <si>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</si>
  <si>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</si>
  <si>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</si>
  <si>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</si>
  <si>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</si>
  <si>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</si>
  <si>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</si>
  <si>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</si>
  <si>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</si>
  <si>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</si>
  <si>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</si>
  <si>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</si>
  <si>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</si>
  <si>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</si>
  <si>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</si>
  <si>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</si>
  <si>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</si>
  <si>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</si>
  <si>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</si>
  <si>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</si>
  <si>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</si>
  <si>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</si>
  <si>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</si>
  <si>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</si>
  <si>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</si>
  <si>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</si>
  <si>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</si>
  <si>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</si>
  <si>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</si>
  <si>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</si>
  <si>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</si>
  <si>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</si>
  <si>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</si>
  <si>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</si>
  <si>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</si>
  <si>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</si>
  <si>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</si>
  <si>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</si>
  <si>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</si>
  <si>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</si>
  <si>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</si>
  <si>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</si>
  <si>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</si>
  <si>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</si>
  <si>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</si>
  <si>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</si>
  <si>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</si>
  <si>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</si>
  <si>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</si>
  <si>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</si>
  <si>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</si>
  <si>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</si>
  <si>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</si>
  <si>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</si>
  <si>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</si>
  <si>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</si>
  <si>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</si>
  <si>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</si>
  <si>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</si>
  <si>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</si>
  <si>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</si>
  <si>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</si>
  <si>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</si>
  <si>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</si>
  <si>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</si>
  <si>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</si>
  <si>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</si>
  <si>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</si>
  <si>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</si>
  <si>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</si>
  <si>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</si>
  <si>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</si>
  <si>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</si>
  <si>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</si>
  <si>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</si>
  <si>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</si>
  <si>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</si>
  <si>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</si>
  <si>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</si>
  <si>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</si>
  <si>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</si>
  <si>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</si>
  <si>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</si>
  <si>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</si>
  <si>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</si>
  <si>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</si>
  <si>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</si>
  <si>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</si>
  <si>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</si>
  <si>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</si>
  <si>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</si>
  <si>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</si>
  <si>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</si>
  <si>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</si>
  <si>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</si>
  <si>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</si>
  <si>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</si>
  <si>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</si>
  <si>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</si>
  <si>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</si>
  <si>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</si>
  <si>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</si>
  <si>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</si>
  <si>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</si>
  <si>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</si>
  <si>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</si>
  <si>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</si>
  <si>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</si>
  <si>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</si>
  <si>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</si>
  <si>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</si>
  <si>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</si>
  <si>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</si>
  <si>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</si>
  <si>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</si>
  <si>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</si>
  <si>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</si>
  <si>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</si>
  <si>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</si>
  <si>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</si>
  <si>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</si>
  <si>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</si>
  <si>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</si>
  <si>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</si>
  <si>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</si>
  <si>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</si>
  <si>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</si>
  <si>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</si>
  <si>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</si>
  <si>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</si>
  <si>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</si>
  <si>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</si>
  <si>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</si>
  <si>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</si>
  <si>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</si>
  <si>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</si>
  <si>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</si>
  <si>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</si>
  <si>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</si>
  <si>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</si>
  <si>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</si>
  <si>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</si>
  <si>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</si>
  <si>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</si>
  <si>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</si>
  <si>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</si>
  <si>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</si>
  <si>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</si>
  <si>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</si>
  <si>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</si>
  <si>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</si>
  <si>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</si>
  <si>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</si>
  <si>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</si>
  <si>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</si>
  <si>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</si>
  <si>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</si>
  <si>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</si>
  <si>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</si>
  <si>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</si>
  <si>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</si>
  <si>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</si>
  <si>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</si>
  <si>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</si>
  <si>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</si>
  <si>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</si>
  <si>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</si>
  <si>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</si>
  <si>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</si>
  <si>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</si>
  <si>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</si>
  <si>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</si>
  <si>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</si>
  <si>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</si>
  <si>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</si>
  <si>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</si>
  <si>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</si>
  <si>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</si>
  <si>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</si>
  <si>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</si>
  <si>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</si>
  <si>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</si>
  <si>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</si>
  <si>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</si>
  <si>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</si>
  <si>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</si>
  <si>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</si>
  <si>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</si>
  <si>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</si>
  <si>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</si>
  <si>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</si>
  <si>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</si>
  <si>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</si>
  <si>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</si>
  <si>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</si>
  <si>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</si>
  <si>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</si>
  <si>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</si>
  <si>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</si>
  <si>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</si>
  <si>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</si>
  <si>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</si>
  <si>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</si>
  <si>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</si>
  <si>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</si>
  <si>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</si>
  <si>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</si>
  <si>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</si>
  <si>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</si>
  <si>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</si>
  <si>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</si>
  <si>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</si>
  <si>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</si>
  <si>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</si>
  <si>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</si>
  <si>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</si>
  <si>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</si>
  <si>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</si>
  <si>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</si>
  <si>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</si>
  <si>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</si>
  <si>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</si>
  <si>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</si>
  <si>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</si>
  <si>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</si>
  <si>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</si>
  <si>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</si>
  <si>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</si>
  <si>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</si>
  <si>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</si>
  <si>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</si>
  <si>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</si>
  <si>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</si>
  <si>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</si>
  <si>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</si>
  <si>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</si>
  <si>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</si>
  <si>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</si>
  <si>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</si>
  <si>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</si>
  <si>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</si>
  <si>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</si>
  <si>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</si>
  <si>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</si>
  <si>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</si>
  <si>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</si>
  <si>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</si>
  <si>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</si>
  <si>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</si>
  <si>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</si>
  <si>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</si>
  <si>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</si>
  <si>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</si>
  <si>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</si>
  <si>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</si>
  <si>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</si>
  <si>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</si>
  <si>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</si>
  <si>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</si>
  <si>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</si>
  <si>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</si>
  <si>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</si>
  <si>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</si>
  <si>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</si>
  <si>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</si>
  <si>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</si>
  <si>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</si>
  <si>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</si>
  <si>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</si>
  <si>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</si>
  <si>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</si>
  <si>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</si>
  <si>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</si>
  <si>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</si>
  <si>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</si>
  <si>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</si>
  <si>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</si>
  <si>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</si>
  <si>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</si>
  <si>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</si>
  <si>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</si>
  <si>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</si>
  <si>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</si>
  <si>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</si>
  <si>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</si>
  <si>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</si>
  <si>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</si>
  <si>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</si>
  <si>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</si>
  <si>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</si>
  <si>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</si>
  <si>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</si>
  <si>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</si>
  <si>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</si>
  <si>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</si>
  <si>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</si>
  <si>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</si>
  <si>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</si>
  <si>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</si>
  <si>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</si>
  <si>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</si>
  <si>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</si>
  <si>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</si>
  <si>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</si>
  <si>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</si>
  <si>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</si>
  <si>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</si>
  <si>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</si>
  <si>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</si>
  <si>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</si>
  <si>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</si>
  <si>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</si>
  <si>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</si>
  <si>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</si>
  <si>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</si>
  <si>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</si>
  <si>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</si>
  <si>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</si>
  <si>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</si>
  <si>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</si>
  <si>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</si>
  <si>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</si>
  <si>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</si>
  <si>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</si>
  <si>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</si>
  <si>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</si>
  <si>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</si>
  <si>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</si>
  <si>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</si>
  <si>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</si>
  <si>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</si>
  <si>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</si>
  <si>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</si>
  <si>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</si>
  <si>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</si>
  <si>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</si>
  <si>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</si>
  <si>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</si>
  <si>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</si>
  <si>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</si>
  <si>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</si>
  <si>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</si>
  <si>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</si>
  <si>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</si>
  <si>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</si>
  <si>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</si>
  <si>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</si>
  <si>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</si>
  <si>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</si>
  <si>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</si>
  <si>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</si>
  <si>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</si>
  <si>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</si>
  <si>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</si>
  <si>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</si>
  <si>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</si>
  <si>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</si>
  <si>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</si>
  <si>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</si>
  <si>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</si>
  <si>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</si>
  <si>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</si>
  <si>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</si>
  <si>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</si>
  <si>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</si>
  <si>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</si>
  <si>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</si>
  <si>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</si>
  <si>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</si>
  <si>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</si>
  <si>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</si>
  <si>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</si>
  <si>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</si>
  <si>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</si>
  <si>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</si>
  <si>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</si>
  <si>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</si>
  <si>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</si>
  <si>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</si>
  <si>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</si>
  <si>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</si>
  <si>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</si>
  <si>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</si>
  <si>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</si>
  <si>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</si>
  <si>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</si>
  <si>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</si>
  <si>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</si>
  <si>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</si>
  <si>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</si>
  <si>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</si>
  <si>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</si>
  <si>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</si>
  <si>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</si>
  <si>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</si>
  <si>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</si>
  <si>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</si>
  <si>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</si>
  <si>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</si>
  <si>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</si>
  <si>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</si>
  <si>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</si>
  <si>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</si>
  <si>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</si>
  <si>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</si>
  <si>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</si>
  <si>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</si>
  <si>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</si>
  <si>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</si>
  <si>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</si>
  <si>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</si>
  <si>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</si>
  <si>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</si>
  <si>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</si>
  <si>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</si>
  <si>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</si>
  <si>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</si>
  <si>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</si>
  <si>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</si>
  <si>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</si>
  <si>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</si>
  <si>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</si>
  <si>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</si>
  <si>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</si>
  <si>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</si>
  <si>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</si>
  <si>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</si>
  <si>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</si>
  <si>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</si>
  <si>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</si>
  <si>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</si>
  <si>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</si>
  <si>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</si>
  <si>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</si>
  <si>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</si>
  <si>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</si>
  <si>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</si>
  <si>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</si>
  <si>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</si>
  <si>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</si>
  <si>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</si>
  <si>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</si>
  <si>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</si>
  <si>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</si>
  <si>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</si>
  <si>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</si>
  <si>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</si>
  <si>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</si>
  <si>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</si>
  <si>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</si>
  <si>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</si>
  <si>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</si>
  <si>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</si>
  <si>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</si>
  <si>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</si>
  <si>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</si>
  <si>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</si>
  <si>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</si>
  <si>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</si>
  <si>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</si>
  <si>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</si>
  <si>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</si>
  <si>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</si>
  <si>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</si>
  <si>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</si>
  <si>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</si>
  <si>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</si>
  <si>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</si>
  <si>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</si>
  <si>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</si>
  <si>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</si>
  <si>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</si>
  <si>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</si>
  <si>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</si>
  <si>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</si>
  <si>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</si>
  <si>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</si>
  <si>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</si>
  <si>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</si>
  <si>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</si>
  <si>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</si>
  <si>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</si>
  <si>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</si>
  <si>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</si>
  <si>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</si>
  <si>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</si>
  <si>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</si>
  <si>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</si>
  <si>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</si>
  <si>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</si>
  <si>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</si>
  <si>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</si>
  <si>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</si>
  <si>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</si>
  <si>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</si>
  <si>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</si>
  <si>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</si>
  <si>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</si>
  <si>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</si>
  <si>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</si>
  <si>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</si>
  <si>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</si>
  <si>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</si>
  <si>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</si>
  <si>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</si>
  <si>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</si>
  <si>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</si>
  <si>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</si>
  <si>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</si>
  <si>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</si>
  <si>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</si>
  <si>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</si>
  <si>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</si>
  <si>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</si>
  <si>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</si>
  <si>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</si>
  <si>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</si>
  <si>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</si>
  <si>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</si>
  <si>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</si>
  <si>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</si>
  <si>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</si>
  <si>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</si>
  <si>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</si>
  <si>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</si>
  <si>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</si>
  <si>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</si>
  <si>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</si>
  <si>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</si>
  <si>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</si>
  <si>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</si>
  <si>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</si>
  <si>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</si>
  <si>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</si>
  <si>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</si>
  <si>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</si>
  <si>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</si>
  <si>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</si>
  <si>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</si>
  <si>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</si>
  <si>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</si>
  <si>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</si>
  <si>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</si>
  <si>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</si>
  <si>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</si>
  <si>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</si>
  <si>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</si>
  <si>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</si>
  <si>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</si>
  <si>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</si>
  <si>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</si>
  <si>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</si>
  <si>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</si>
  <si>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</si>
  <si>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</si>
  <si>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</si>
  <si>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</si>
  <si>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</si>
  <si>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</si>
  <si>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</si>
  <si>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</si>
  <si>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</si>
  <si>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</si>
  <si>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</si>
  <si>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</si>
  <si>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</si>
  <si>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</si>
  <si>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</si>
  <si>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</si>
  <si>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</si>
  <si>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</si>
  <si>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</si>
  <si>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</si>
  <si>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</si>
  <si>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</si>
  <si>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</si>
  <si>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</si>
  <si>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</si>
  <si>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</si>
  <si>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</si>
  <si>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</si>
  <si>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</si>
  <si>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</si>
  <si>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</si>
  <si>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</si>
  <si>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</si>
  <si>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</si>
  <si>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</si>
  <si>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</si>
  <si>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</si>
  <si>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</si>
  <si>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</si>
  <si>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</si>
  <si>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</si>
  <si>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</si>
  <si>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</si>
  <si>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</si>
  <si>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</si>
  <si>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</si>
  <si>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</si>
  <si>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</si>
  <si>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</si>
  <si>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</si>
  <si>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</si>
  <si>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</si>
  <si>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</si>
  <si>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</si>
  <si>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</si>
  <si>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</si>
  <si>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</si>
  <si>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</si>
  <si>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</si>
  <si>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</si>
  <si>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</si>
  <si>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</si>
  <si>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</si>
  <si>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</si>
  <si>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</si>
  <si>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</si>
  <si>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</si>
  <si>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</si>
  <si>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</si>
  <si>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</si>
  <si>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</si>
  <si>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</si>
  <si>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</si>
  <si>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</si>
  <si>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</si>
  <si>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</si>
  <si>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</si>
  <si>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</si>
  <si>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</si>
  <si>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</si>
  <si>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</si>
  <si>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</si>
  <si>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</si>
  <si>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</si>
  <si>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</si>
  <si>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</si>
  <si>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</si>
  <si>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</si>
  <si>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</si>
  <si>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</si>
  <si>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</si>
  <si>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</si>
  <si>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</si>
  <si>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</si>
  <si>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</si>
  <si>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</si>
  <si>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</si>
  <si>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</si>
  <si>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</si>
  <si>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</si>
  <si>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</si>
  <si>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</si>
  <si>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</si>
  <si>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</si>
  <si>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</si>
  <si>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</si>
  <si>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</si>
  <si>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</si>
  <si>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</si>
  <si>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</si>
  <si>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</si>
  <si>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</si>
  <si>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</si>
  <si>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</si>
  <si>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</si>
  <si>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</si>
  <si>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</si>
  <si>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</si>
  <si>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</si>
  <si>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</si>
  <si>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</si>
  <si>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</si>
  <si>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</si>
  <si>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</si>
  <si>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</si>
  <si>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</si>
  <si>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</si>
  <si>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</si>
  <si>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</si>
  <si>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</si>
  <si>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</si>
  <si>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</si>
  <si>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</si>
  <si>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</si>
  <si>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</si>
  <si>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</si>
  <si>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</si>
  <si>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</si>
  <si>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</si>
  <si>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</si>
  <si>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</si>
  <si>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</si>
  <si>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</si>
  <si>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</si>
  <si>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</si>
  <si>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</si>
  <si>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</si>
  <si>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</si>
  <si>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</si>
  <si>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</si>
  <si>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</si>
  <si>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</si>
  <si>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</si>
  <si>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</si>
  <si>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</si>
  <si>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</si>
  <si>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</si>
  <si>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</si>
  <si>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</si>
  <si>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</si>
  <si>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</si>
  <si>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</si>
  <si>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</si>
  <si>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</si>
  <si>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</si>
  <si>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</si>
  <si>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</si>
  <si>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</si>
  <si>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</si>
  <si>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</si>
  <si>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</si>
  <si>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</si>
  <si>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</si>
  <si>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</si>
  <si>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</si>
  <si>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</si>
  <si>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</si>
  <si>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</si>
  <si>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</si>
  <si>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</si>
  <si>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</si>
  <si>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</si>
  <si>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</si>
  <si>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</si>
  <si>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</si>
  <si>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</si>
  <si>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</si>
  <si>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</si>
  <si>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</si>
  <si>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</si>
  <si>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</si>
  <si>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</si>
  <si>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</si>
  <si>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</si>
  <si>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</si>
  <si>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</si>
  <si>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</si>
  <si>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</si>
  <si>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</si>
  <si>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</si>
  <si>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</si>
  <si>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</si>
  <si>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</si>
  <si>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</si>
  <si>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</si>
  <si>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</si>
  <si>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</si>
  <si>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</si>
  <si>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</si>
  <si>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</si>
  <si>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</si>
  <si>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</si>
  <si>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</si>
  <si>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</si>
  <si>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</si>
  <si>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</si>
  <si>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</si>
  <si>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</si>
  <si>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</si>
  <si>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</si>
  <si>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</si>
  <si>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</si>
  <si>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</si>
  <si>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</si>
  <si>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</si>
  <si>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</si>
  <si>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</si>
  <si>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</si>
  <si>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</si>
  <si>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</si>
  <si>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</si>
  <si>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</si>
  <si>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</si>
  <si>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</si>
  <si>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</si>
  <si>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</si>
  <si>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</si>
  <si>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</si>
  <si>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</si>
  <si>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</si>
  <si>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</si>
  <si>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</si>
  <si>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</si>
  <si>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</si>
  <si>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</si>
  <si>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</si>
  <si>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</si>
  <si>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</si>
  <si>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</si>
  <si>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</si>
  <si>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</si>
  <si>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</si>
  <si>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</si>
  <si>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</si>
  <si>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</si>
  <si>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</si>
  <si>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</si>
  <si>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</si>
  <si>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</si>
  <si>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</si>
  <si>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</si>
  <si>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</si>
  <si>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</si>
  <si>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</si>
  <si>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</si>
  <si>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</si>
  <si>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</si>
  <si>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</si>
  <si>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</si>
  <si>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</si>
  <si>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</si>
  <si>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</si>
  <si>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</si>
  <si>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</si>
  <si>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</si>
  <si>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</si>
  <si>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</si>
  <si>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</si>
  <si>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</si>
  <si>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</si>
  <si>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</si>
  <si>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</si>
  <si>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</si>
  <si>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</si>
  <si>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</si>
  <si>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</si>
  <si>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</si>
  <si>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</si>
  <si>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</si>
  <si>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</si>
  <si>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</si>
  <si>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</si>
  <si>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</si>
  <si>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</si>
  <si>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</si>
  <si>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</si>
  <si>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</si>
  <si>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</si>
  <si>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</si>
  <si>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</si>
  <si>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</si>
  <si>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</si>
  <si>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</si>
  <si>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</si>
  <si>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</si>
  <si>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</si>
  <si>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</si>
  <si>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</si>
  <si>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</si>
  <si>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</si>
  <si>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</si>
  <si>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</si>
  <si>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</si>
  <si>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</si>
  <si>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</si>
  <si>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</si>
  <si>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</si>
  <si>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</si>
  <si>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</si>
  <si>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</si>
  <si>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</si>
  <si>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</si>
  <si>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</si>
  <si>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</si>
  <si>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</si>
  <si>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</si>
  <si>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</si>
  <si>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</si>
  <si>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</si>
  <si>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</si>
  <si>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</si>
  <si>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</si>
  <si>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</si>
  <si>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</si>
  <si>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</si>
  <si>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</si>
  <si>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</si>
  <si>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</si>
  <si>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</si>
  <si>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</si>
  <si>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</si>
  <si>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</si>
  <si>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</si>
  <si>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</si>
  <si>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</si>
  <si>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</si>
  <si>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</si>
  <si>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</si>
  <si>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</si>
  <si>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</si>
  <si>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</si>
  <si>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</si>
  <si>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</si>
  <si>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</si>
  <si>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</si>
  <si>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</si>
  <si>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</si>
  <si>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</si>
  <si>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</si>
  <si>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</si>
  <si>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</si>
  <si>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</si>
  <si>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</si>
  <si>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</si>
  <si>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</si>
  <si>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</si>
  <si>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</si>
  <si>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</si>
  <si>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</si>
  <si>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</si>
  <si>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</si>
  <si>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</si>
  <si>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</si>
  <si>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</si>
  <si>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</si>
  <si>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</si>
  <si>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</si>
  <si>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</si>
  <si>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</si>
  <si>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</si>
  <si>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</si>
  <si>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</si>
  <si>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</si>
  <si>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</si>
  <si>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</si>
  <si>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</si>
  <si>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</si>
  <si>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</si>
  <si>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</si>
  <si>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</si>
  <si>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</si>
  <si>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</si>
  <si>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</si>
  <si>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</si>
  <si>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</si>
  <si>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</si>
  <si>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</si>
  <si>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</si>
  <si>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</si>
  <si>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</si>
  <si>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</si>
  <si>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</si>
  <si>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</si>
  <si>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</si>
  <si>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</si>
  <si>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</si>
  <si>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</si>
  <si>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</si>
  <si>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</si>
  <si>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</si>
  <si>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</si>
  <si>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</si>
  <si>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</si>
  <si>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</si>
  <si>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</si>
  <si>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</si>
  <si>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</si>
  <si>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</si>
  <si>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</si>
  <si>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</si>
  <si>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</si>
  <si>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</si>
  <si>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</si>
  <si>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</si>
  <si>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</si>
  <si>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</si>
  <si>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</si>
  <si>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</si>
  <si>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</si>
  <si>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</si>
  <si>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</si>
  <si>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</si>
  <si>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</si>
  <si>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</si>
  <si>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</si>
  <si>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</si>
  <si>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</si>
  <si>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</si>
  <si>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</si>
  <si>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</si>
  <si>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</si>
  <si>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</si>
  <si>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</si>
  <si>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</si>
  <si>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</si>
  <si>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</si>
  <si>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</si>
  <si>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</si>
  <si>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</si>
  <si>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</si>
  <si>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</si>
  <si>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</si>
  <si>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</si>
  <si>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</si>
  <si>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</si>
  <si>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</si>
  <si>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</si>
  <si>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</si>
  <si>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</si>
  <si>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</si>
  <si>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</si>
  <si>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</si>
  <si>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</si>
  <si>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</si>
  <si>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</si>
  <si>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</si>
  <si>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</si>
  <si>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</si>
  <si>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</si>
  <si>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</si>
  <si>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</si>
  <si>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</si>
  <si>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</si>
  <si>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</si>
  <si>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</si>
  <si>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</si>
  <si>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</si>
  <si>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</si>
  <si>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</si>
  <si>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</si>
  <si>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</si>
  <si>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</si>
  <si>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</si>
  <si>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</si>
  <si>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</si>
  <si>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</si>
  <si>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</si>
  <si>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</si>
  <si>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</si>
  <si>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</si>
  <si>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</si>
  <si>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</si>
  <si>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</si>
  <si>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</si>
  <si>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</si>
  <si>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</si>
  <si>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</si>
  <si>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</si>
  <si>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</si>
  <si>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</si>
  <si>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</si>
  <si>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</si>
  <si>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</si>
  <si>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</si>
  <si>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</si>
  <si>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</si>
  <si>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</si>
  <si>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</si>
  <si>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</si>
  <si>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</si>
  <si>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</si>
  <si>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</si>
  <si>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</si>
  <si>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</si>
  <si>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</si>
  <si>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</si>
  <si>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</si>
  <si>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</si>
  <si>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</si>
  <si>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</si>
  <si>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</si>
  <si>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</si>
  <si>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</si>
  <si>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</si>
  <si>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</si>
  <si>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</si>
  <si>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</si>
  <si>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</si>
  <si>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</si>
  <si>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</si>
  <si>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</si>
  <si>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</si>
  <si>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</si>
  <si>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</si>
  <si>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</si>
  <si>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</si>
  <si>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</si>
  <si>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</si>
  <si>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</si>
  <si>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</si>
  <si>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</si>
  <si>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</si>
  <si>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</si>
  <si>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</si>
  <si>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</si>
  <si>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</si>
  <si>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</si>
  <si>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</si>
  <si>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</si>
  <si>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</si>
  <si>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</si>
  <si>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</si>
  <si>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</si>
  <si>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</si>
  <si>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</si>
  <si>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</si>
  <si>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</si>
  <si>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</si>
  <si>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</si>
  <si>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</si>
  <si>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</si>
  <si>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</si>
  <si>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</si>
  <si>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</si>
  <si>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</si>
  <si>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</si>
  <si>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</si>
  <si>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</si>
  <si>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</si>
  <si>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</si>
  <si>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</si>
  <si>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</si>
  <si>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</si>
  <si>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</si>
  <si>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</si>
  <si>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</si>
  <si>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</si>
  <si>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</si>
  <si>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</si>
  <si>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</si>
  <si>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</si>
  <si>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</si>
  <si>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</si>
  <si>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</si>
  <si>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</si>
  <si>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</si>
  <si>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</si>
  <si>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</si>
  <si>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</si>
  <si>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</si>
  <si>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</si>
  <si>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</si>
  <si>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</si>
  <si>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</si>
  <si>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</si>
  <si>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</si>
  <si>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</si>
  <si>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</si>
  <si>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</si>
  <si>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</si>
  <si>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</si>
  <si>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</si>
  <si>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</si>
  <si>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</si>
  <si>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</si>
  <si>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</si>
  <si>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</si>
  <si>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</si>
  <si>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</si>
  <si>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</si>
  <si>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</si>
  <si>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</si>
  <si>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</si>
  <si>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</si>
  <si>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</si>
  <si>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</si>
  <si>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</si>
  <si>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</si>
  <si>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</si>
  <si>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</si>
  <si>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</si>
  <si>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</si>
  <si>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</si>
  <si>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</si>
  <si>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</si>
  <si>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</si>
  <si>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</si>
  <si>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</si>
  <si>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</si>
  <si>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</si>
  <si>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</si>
  <si>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</si>
  <si>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</si>
  <si>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</si>
  <si>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</si>
  <si>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</si>
  <si>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</si>
  <si>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</si>
  <si>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</si>
  <si>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</si>
  <si>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</si>
  <si>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</si>
  <si>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</si>
  <si>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</si>
  <si>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</si>
  <si>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</si>
  <si>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</si>
  <si>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</si>
  <si>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</si>
  <si>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</si>
  <si>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</si>
  <si>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</si>
  <si>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</si>
  <si>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</si>
  <si>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</si>
  <si>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</si>
  <si>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</si>
  <si>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</si>
  <si>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</si>
  <si>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</si>
  <si>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</si>
  <si>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</si>
  <si>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</si>
  <si>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</si>
  <si>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</si>
  <si>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</si>
  <si>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</si>
  <si>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</si>
  <si>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</si>
  <si>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</si>
  <si>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</si>
  <si>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</si>
  <si>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</si>
  <si>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</si>
  <si>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</si>
  <si>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</si>
  <si>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</si>
  <si>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</si>
  <si>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</si>
  <si>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</si>
  <si>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</si>
  <si>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</si>
  <si>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</si>
  <si>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</si>
  <si>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</si>
  <si>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</si>
  <si>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</si>
  <si>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</si>
  <si>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</si>
  <si>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</si>
  <si>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</si>
  <si>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</si>
  <si>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</si>
  <si>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</si>
  <si>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</si>
  <si>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</si>
  <si>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</si>
  <si>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</si>
  <si>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</si>
  <si>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</si>
  <si>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</si>
  <si>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</si>
  <si>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</si>
  <si>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</si>
  <si>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</si>
  <si>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</si>
  <si>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</si>
  <si>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</si>
  <si>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</si>
  <si>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</si>
  <si>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</si>
  <si>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</si>
  <si>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</si>
  <si>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</si>
  <si>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</si>
  <si>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</si>
  <si>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</si>
  <si>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</si>
  <si>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</si>
  <si>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</si>
  <si>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</si>
  <si>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</si>
  <si>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</si>
  <si>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</si>
  <si>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</si>
  <si>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</si>
  <si>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</si>
  <si>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</si>
  <si>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</si>
  <si>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</si>
  <si>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</si>
  <si>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</si>
  <si>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</si>
  <si>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</si>
  <si>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</si>
  <si>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</si>
  <si>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</si>
  <si>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</si>
  <si>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</si>
  <si>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</si>
  <si>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</si>
  <si>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</si>
  <si>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</si>
  <si>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</si>
  <si>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</si>
  <si>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</si>
  <si>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</si>
  <si>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</si>
  <si>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</si>
  <si>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</si>
  <si>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</si>
  <si>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</si>
  <si>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</si>
  <si>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</si>
  <si>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</si>
  <si>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</si>
  <si>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</si>
  <si>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</si>
  <si>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</si>
  <si>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</si>
  <si>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</si>
  <si>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</si>
  <si>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</si>
  <si>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</si>
  <si>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</si>
  <si>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</si>
  <si>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</si>
  <si>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</si>
  <si>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</si>
  <si>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</si>
  <si>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</si>
  <si>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</si>
  <si>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</si>
  <si>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</si>
  <si>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</si>
  <si>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</si>
  <si>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</si>
  <si>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</si>
  <si>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</si>
  <si>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</si>
  <si>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</si>
  <si>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</si>
  <si>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</si>
  <si>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</si>
  <si>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</si>
  <si>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</si>
  <si>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</si>
  <si>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</si>
  <si>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</si>
  <si>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</si>
  <si>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</si>
  <si>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</si>
  <si>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</si>
  <si>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</si>
  <si>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</si>
  <si>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</si>
  <si>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</si>
  <si>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</si>
  <si>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</si>
  <si>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</si>
  <si>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</si>
  <si>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</si>
  <si>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</si>
  <si>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</si>
  <si>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</si>
  <si>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</si>
  <si>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</si>
  <si>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</si>
  <si>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</si>
  <si>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</si>
  <si>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</si>
  <si>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</si>
  <si>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</si>
  <si>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</si>
  <si>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</si>
  <si>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</si>
  <si>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</si>
  <si>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</si>
  <si>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</si>
  <si>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</si>
  <si>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</si>
  <si>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</si>
  <si>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</si>
  <si>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</si>
  <si>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</si>
  <si>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</si>
  <si>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</si>
  <si>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</si>
  <si>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</si>
  <si>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</si>
  <si>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</si>
  <si>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</si>
  <si>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</si>
  <si>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</si>
  <si>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</si>
  <si>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</si>
  <si>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</si>
  <si>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</si>
  <si>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</si>
  <si>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</si>
  <si>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</si>
  <si>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</si>
  <si>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</si>
  <si>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</si>
  <si>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</si>
  <si>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</si>
  <si>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</si>
  <si>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</si>
  <si>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</si>
  <si>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</si>
  <si>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</si>
  <si>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</si>
  <si>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</si>
  <si>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</si>
  <si>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</si>
  <si>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</si>
  <si>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</si>
  <si>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</si>
  <si>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</si>
  <si>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</si>
  <si>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</si>
  <si>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</si>
  <si>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</si>
  <si>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</si>
  <si>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</si>
  <si>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</si>
  <si>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</si>
  <si>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</si>
  <si>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</si>
  <si>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</si>
  <si>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</si>
  <si>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</si>
  <si>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</si>
  <si>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</si>
  <si>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</si>
  <si>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</si>
  <si>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</si>
  <si>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</si>
  <si>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</si>
  <si>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</si>
  <si>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</si>
  <si>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</si>
  <si>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</si>
  <si>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</si>
  <si>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</si>
  <si>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</si>
  <si>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</si>
  <si>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</si>
  <si>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</si>
  <si>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</si>
  <si>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</si>
  <si>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</si>
  <si>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</si>
  <si>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</si>
  <si>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</si>
  <si>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</si>
  <si>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</si>
  <si>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</si>
  <si>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</si>
  <si>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</si>
  <si>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</si>
  <si>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</si>
  <si>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</si>
  <si>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</si>
  <si>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</si>
  <si>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</si>
  <si>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</si>
  <si>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</si>
  <si>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</si>
  <si>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</si>
  <si>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</si>
  <si>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</si>
  <si>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</si>
  <si>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</si>
  <si>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</si>
  <si>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</si>
  <si>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</si>
  <si>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</si>
  <si>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</si>
  <si>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</si>
  <si>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</si>
  <si>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</si>
  <si>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</si>
  <si>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</si>
  <si>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</si>
  <si>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</si>
  <si>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</si>
  <si>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</si>
  <si>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</si>
  <si>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</si>
  <si>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</si>
  <si>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</si>
  <si>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</si>
  <si>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</si>
  <si>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</si>
  <si>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</si>
  <si>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</si>
  <si>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</si>
  <si>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</si>
  <si>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</si>
  <si>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</si>
  <si>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</si>
  <si>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</si>
  <si>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</si>
  <si>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</si>
  <si>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</si>
  <si>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</si>
  <si>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</si>
  <si>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</si>
  <si>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</si>
  <si>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</si>
  <si>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</si>
  <si>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</si>
  <si>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</si>
  <si>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</si>
  <si>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</si>
  <si>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</si>
  <si>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</si>
  <si>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</si>
  <si>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</si>
  <si>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</si>
  <si>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</si>
  <si>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</si>
  <si>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</si>
  <si>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</si>
  <si>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</si>
  <si>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</si>
  <si>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</si>
  <si>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</si>
  <si>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</si>
  <si>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</si>
  <si>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</si>
  <si>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</si>
  <si>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</si>
  <si>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</si>
  <si>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</si>
  <si>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</si>
  <si>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</si>
  <si>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</si>
  <si>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</si>
  <si>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</si>
  <si>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</si>
  <si>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</si>
  <si>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</si>
  <si>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</si>
  <si>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</si>
  <si>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</si>
  <si>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</si>
  <si>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</si>
  <si>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</si>
  <si>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</si>
  <si>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</si>
  <si>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</si>
  <si>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</si>
  <si>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</si>
  <si>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</si>
  <si>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</si>
  <si>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</si>
  <si>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</si>
  <si>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</si>
  <si>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</si>
  <si>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</si>
  <si>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</si>
  <si>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</si>
  <si>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</si>
  <si>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</si>
  <si>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</si>
  <si>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</si>
  <si>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</si>
  <si>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</si>
  <si>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</si>
  <si>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</si>
  <si>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</si>
  <si>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</si>
  <si>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</si>
  <si>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</si>
  <si>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</si>
  <si>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</si>
  <si>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</si>
  <si>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</si>
  <si>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</si>
  <si>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</si>
  <si>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</si>
  <si>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</si>
  <si>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</si>
  <si>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</si>
  <si>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</si>
  <si>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</si>
  <si>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</si>
  <si>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</si>
  <si>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</si>
  <si>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</si>
  <si>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</si>
  <si>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</si>
  <si>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</si>
  <si>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</si>
  <si>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</si>
  <si>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</si>
  <si>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</si>
  <si>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</si>
  <si>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</si>
  <si>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</si>
  <si>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</si>
  <si>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</si>
  <si>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</si>
  <si>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</si>
  <si>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</si>
  <si>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</si>
  <si>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</si>
  <si>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</si>
  <si>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</si>
  <si>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</si>
  <si>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</si>
  <si>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</si>
  <si>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</si>
  <si>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</si>
  <si>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</si>
  <si>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</si>
  <si>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</si>
  <si>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</si>
  <si>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</si>
  <si>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</si>
  <si>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</si>
  <si>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</si>
  <si>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</si>
  <si>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</si>
  <si>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</si>
  <si>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</si>
  <si>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</si>
  <si>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</si>
  <si>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</si>
  <si>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</si>
  <si>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</si>
  <si>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</si>
  <si>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</si>
  <si>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</si>
  <si>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</si>
  <si>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</si>
  <si>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</si>
  <si>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</si>
  <si>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</si>
  <si>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</si>
  <si>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</si>
  <si>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</si>
  <si>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</si>
  <si>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</si>
  <si>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</si>
  <si>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</si>
  <si>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</si>
  <si>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</si>
  <si>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</si>
  <si>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</si>
  <si>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</si>
  <si>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</si>
  <si>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</si>
  <si>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</si>
  <si>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</si>
  <si>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</si>
  <si>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</si>
  <si>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</si>
  <si>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</si>
  <si>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</si>
  <si>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</si>
  <si>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</si>
  <si>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</si>
  <si>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</si>
  <si>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</si>
  <si>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</si>
  <si>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</si>
  <si>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</si>
  <si>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</si>
  <si>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</si>
  <si>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</si>
  <si>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</si>
  <si>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</si>
  <si>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</si>
  <si>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</si>
  <si>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</si>
  <si>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</si>
  <si>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</si>
  <si>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</si>
  <si>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</si>
  <si>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</si>
  <si>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</si>
  <si>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</si>
  <si>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</si>
  <si>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</si>
  <si>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</si>
  <si>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</si>
  <si>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</si>
  <si>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</si>
  <si>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</si>
  <si>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</si>
  <si>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</si>
  <si>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</si>
  <si>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</si>
  <si>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</si>
  <si>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</si>
  <si>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</si>
  <si>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</si>
  <si>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</si>
  <si>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</si>
  <si>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</si>
  <si>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</si>
  <si>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</si>
  <si>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</si>
  <si>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</si>
  <si>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</si>
  <si>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</si>
  <si>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</si>
  <si>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</si>
  <si>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</si>
  <si>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</si>
  <si>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</si>
  <si>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</si>
  <si>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</si>
  <si>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</si>
  <si>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</si>
  <si>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</si>
  <si>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</si>
  <si>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</si>
  <si>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</si>
  <si>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</si>
  <si>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</si>
  <si>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</si>
  <si>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</si>
  <si>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</si>
  <si>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</si>
  <si>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</si>
  <si>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</si>
  <si>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</si>
  <si>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</si>
  <si>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</si>
  <si>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</si>
  <si>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</si>
  <si>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</si>
  <si>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</si>
  <si>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</si>
  <si>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</si>
  <si>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</si>
  <si>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</si>
  <si>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</si>
  <si>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</si>
  <si>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</si>
  <si>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</si>
  <si>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</si>
  <si>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</si>
  <si>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</si>
  <si>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</si>
  <si>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</si>
  <si>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</si>
  <si>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</si>
  <si>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</si>
  <si>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</si>
  <si>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</si>
  <si>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</si>
  <si>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</si>
  <si>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</si>
  <si>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</si>
  <si>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</si>
  <si>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</si>
  <si>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</si>
  <si>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</si>
  <si>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</si>
  <si>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</si>
  <si>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</si>
  <si>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</si>
  <si>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</si>
  <si>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</si>
  <si>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</si>
  <si>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</si>
  <si>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</si>
  <si>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</si>
  <si>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</si>
  <si>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</si>
  <si>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</si>
  <si>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</si>
  <si>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</si>
  <si>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</si>
  <si>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</si>
  <si>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</si>
  <si>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</si>
  <si>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</si>
  <si>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</si>
  <si>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</si>
  <si>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</si>
  <si>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</si>
  <si>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</si>
  <si>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</si>
  <si>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</si>
  <si>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</si>
  <si>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</si>
  <si>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</si>
  <si>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</si>
  <si>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</si>
  <si>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</si>
  <si>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</si>
  <si>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</si>
  <si>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</si>
  <si>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</si>
  <si>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</si>
  <si>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</si>
  <si>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</si>
  <si>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</si>
  <si>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</si>
  <si>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</si>
  <si>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</si>
  <si>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</si>
  <si>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</si>
  <si>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</si>
  <si>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</si>
  <si>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</si>
  <si>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</si>
  <si>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</si>
  <si>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</si>
  <si>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</si>
  <si>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</si>
  <si>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</si>
  <si>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</si>
  <si>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</si>
  <si>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</si>
  <si>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</si>
  <si>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</si>
  <si>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</si>
  <si>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</si>
  <si>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</si>
  <si>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</si>
  <si>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</si>
  <si>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</si>
  <si>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</si>
  <si>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</si>
  <si>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</si>
  <si>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</si>
  <si>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</si>
  <si>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</si>
  <si>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</si>
  <si>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</si>
  <si>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</si>
  <si>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</si>
  <si>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</si>
  <si>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</si>
  <si>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</si>
  <si>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</si>
  <si>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</si>
  <si>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</si>
  <si>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</si>
  <si>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</si>
  <si>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</si>
  <si>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</si>
  <si>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</si>
  <si>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</si>
  <si>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</si>
  <si>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</si>
  <si>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</si>
  <si>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</si>
  <si>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</si>
  <si>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</si>
  <si>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</si>
  <si>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</si>
  <si>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</si>
  <si>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</si>
  <si>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</si>
  <si>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</si>
  <si>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</si>
  <si>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</si>
  <si>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</si>
  <si>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</si>
  <si>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</si>
  <si>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</si>
  <si>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</si>
  <si>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</si>
  <si>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</si>
  <si>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</si>
  <si>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</si>
  <si>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</si>
  <si>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</si>
  <si>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</si>
  <si>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</si>
  <si>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</si>
  <si>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</si>
  <si>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</si>
  <si>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</si>
  <si>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</si>
  <si>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</si>
  <si>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</si>
  <si>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</si>
  <si>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</si>
  <si>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</si>
  <si>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</si>
  <si>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</si>
  <si>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</si>
  <si>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</si>
  <si>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</si>
  <si>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</si>
  <si>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</si>
  <si>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</si>
  <si>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</si>
  <si>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</si>
  <si>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</si>
  <si>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</si>
  <si>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</si>
  <si>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</si>
  <si>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</si>
  <si>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</si>
  <si>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</si>
  <si>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</si>
  <si>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</si>
  <si>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</si>
  <si>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</si>
  <si>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</si>
  <si>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</si>
  <si>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</si>
  <si>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</si>
  <si>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</si>
  <si>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</si>
  <si>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</si>
  <si>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</si>
  <si>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</si>
  <si>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</si>
  <si>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</si>
  <si>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</si>
  <si>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</si>
  <si>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</si>
  <si>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</si>
  <si>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</si>
  <si>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</si>
  <si>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</si>
  <si>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</si>
  <si>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</si>
  <si>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</si>
  <si>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</si>
  <si>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</si>
  <si>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</si>
  <si>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</si>
  <si>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</si>
  <si>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</si>
  <si>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</si>
  <si>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</si>
  <si>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</si>
  <si>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</si>
  <si>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</si>
  <si>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</si>
  <si>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</si>
  <si>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</si>
  <si>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</si>
  <si>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</si>
  <si>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</si>
  <si>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</si>
  <si>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</si>
  <si>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</si>
  <si>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</si>
  <si>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</si>
  <si>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</si>
  <si>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</si>
  <si>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</si>
  <si>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</si>
  <si>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</si>
  <si>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</si>
  <si>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</si>
  <si>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</si>
  <si>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</si>
  <si>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</si>
  <si>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</si>
  <si>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</si>
  <si>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</si>
  <si>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</si>
  <si>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</si>
  <si>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</si>
  <si>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</si>
  <si>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</si>
  <si>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</si>
  <si>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</si>
  <si>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</si>
  <si>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</si>
  <si>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</si>
  <si>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</si>
  <si>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</si>
  <si>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</si>
  <si>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</si>
  <si>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</si>
  <si>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</si>
  <si>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</si>
  <si>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</si>
  <si>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</si>
  <si>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</si>
  <si>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</si>
  <si>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</si>
  <si>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</si>
  <si>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</si>
  <si>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</si>
  <si>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</si>
  <si>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</si>
  <si>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</si>
  <si>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</si>
  <si>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</si>
  <si>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</si>
  <si>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</si>
  <si>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</si>
  <si>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</si>
  <si>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</si>
  <si>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</si>
  <si>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</si>
  <si>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</si>
  <si>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</si>
  <si>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</si>
  <si>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</si>
  <si>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</si>
  <si>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</si>
  <si>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</si>
  <si>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</si>
  <si>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</si>
  <si>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</si>
  <si>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</si>
  <si>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</si>
  <si>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</si>
  <si>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</si>
  <si>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</si>
  <si>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</si>
  <si>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</si>
  <si>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</si>
  <si>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</si>
  <si>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</si>
  <si>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</si>
  <si>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</si>
  <si>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</si>
  <si>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</si>
  <si>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</si>
  <si>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</si>
  <si>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</si>
  <si>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</si>
  <si>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</si>
  <si>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</si>
  <si>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</si>
  <si>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</si>
  <si>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</si>
  <si>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</si>
  <si>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</si>
  <si>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</si>
  <si>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</si>
  <si>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</si>
  <si>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</si>
  <si>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</si>
  <si>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</si>
  <si>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</si>
  <si>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</si>
  <si>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</si>
  <si>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</si>
  <si>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</si>
  <si>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</si>
  <si>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</si>
  <si>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</si>
  <si>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</si>
  <si>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</si>
  <si>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</si>
  <si>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</si>
  <si>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</si>
  <si>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</si>
  <si>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</si>
  <si>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</si>
  <si>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</si>
  <si>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</si>
  <si>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</si>
  <si>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</si>
  <si>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</si>
  <si>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</si>
  <si>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</si>
  <si>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</si>
  <si>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</si>
  <si>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</si>
  <si>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</si>
  <si>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</si>
  <si>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</si>
  <si>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</si>
  <si>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</si>
  <si>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</si>
  <si>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</si>
  <si>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</si>
  <si>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</si>
  <si>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</si>
  <si>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</si>
  <si>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</si>
  <si>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</si>
  <si>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</si>
  <si>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</si>
  <si>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</si>
  <si>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</si>
  <si>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</si>
  <si>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</si>
  <si>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</si>
  <si>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</si>
  <si>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</si>
  <si>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</si>
  <si>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</si>
  <si>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</si>
  <si>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</si>
  <si>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</si>
  <si>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</si>
  <si>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</si>
  <si>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</si>
  <si>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</si>
  <si>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</si>
  <si>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</si>
  <si>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</si>
  <si>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</si>
  <si>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</si>
  <si>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</si>
  <si>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</si>
  <si>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</si>
  <si>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</si>
  <si>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</si>
  <si>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</si>
  <si>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</si>
  <si>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</si>
  <si>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</si>
  <si>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</si>
  <si>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</si>
  <si>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</si>
  <si>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</si>
  <si>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</si>
  <si>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</si>
  <si>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</si>
  <si>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</si>
  <si>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</si>
  <si>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</si>
  <si>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</si>
  <si>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</si>
  <si>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</si>
  <si>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</si>
  <si>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</si>
  <si>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</si>
  <si>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</si>
  <si>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</si>
  <si>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</si>
  <si>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</si>
  <si>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</si>
  <si>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</si>
  <si>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</si>
  <si>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</si>
  <si>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</si>
  <si>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</si>
  <si>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</si>
  <si>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</si>
  <si>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</si>
  <si>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</si>
  <si>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</si>
  <si>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</si>
  <si>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</si>
  <si>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</si>
  <si>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</si>
  <si>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</si>
  <si>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</si>
  <si>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</si>
  <si>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</si>
  <si>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</si>
  <si>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</si>
  <si>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</si>
  <si>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</si>
  <si>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</si>
  <si>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</si>
  <si>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</si>
  <si>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</si>
  <si>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</si>
  <si>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</si>
  <si>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</si>
  <si>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</si>
  <si>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</si>
  <si>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</si>
  <si>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</si>
  <si>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</si>
  <si>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</si>
  <si>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</si>
  <si>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</si>
  <si>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</si>
  <si>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</si>
  <si>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</si>
  <si>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</si>
  <si>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</si>
  <si>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</si>
  <si>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</si>
  <si>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</si>
  <si>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</si>
  <si>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</si>
  <si>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</si>
  <si>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</si>
  <si>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</si>
  <si>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</si>
  <si>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</si>
  <si>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</si>
  <si>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</si>
  <si>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</si>
  <si>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</si>
  <si>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</si>
  <si>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</si>
  <si>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</si>
  <si>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</si>
  <si>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</si>
  <si>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</si>
  <si>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</si>
  <si>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</si>
  <si>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</si>
  <si>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</si>
  <si>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</si>
  <si>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</si>
  <si>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</si>
  <si>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</si>
  <si>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</si>
  <si>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</si>
  <si>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</si>
  <si>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</si>
  <si>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</si>
  <si>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</si>
  <si>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</si>
  <si>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</si>
  <si>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</si>
  <si>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</si>
  <si>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</si>
  <si>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</si>
  <si>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</si>
  <si>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</si>
  <si>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</si>
  <si>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</si>
  <si>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</si>
  <si>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</si>
  <si>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</si>
  <si>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</si>
  <si>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</si>
  <si>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</si>
  <si>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</si>
  <si>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</si>
  <si>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</si>
  <si>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</si>
  <si>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</si>
  <si>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</si>
  <si>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</si>
  <si>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</si>
  <si>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</si>
  <si>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</si>
  <si>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</si>
  <si>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</si>
  <si>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</si>
  <si>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</si>
  <si>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</si>
  <si>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</si>
  <si>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</si>
  <si>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</si>
  <si>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</si>
  <si>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</si>
  <si>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</si>
  <si>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</si>
  <si>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</si>
  <si>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</si>
  <si>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</si>
  <si>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</si>
  <si>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</si>
  <si>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</si>
  <si>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</si>
  <si>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</si>
  <si>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</si>
  <si>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</si>
  <si>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</si>
  <si>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</si>
  <si>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</si>
  <si>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</si>
  <si>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</si>
  <si>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</si>
  <si>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</si>
  <si>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</si>
  <si>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</si>
  <si>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</si>
  <si>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</si>
  <si>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</si>
  <si>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</si>
  <si>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</si>
  <si>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</si>
  <si>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</si>
  <si>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</si>
  <si>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</si>
  <si>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</si>
  <si>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</si>
  <si>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</si>
  <si>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</si>
  <si>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</si>
  <si>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</si>
  <si>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</si>
  <si>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</si>
  <si>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</si>
  <si>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</si>
  <si>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</si>
  <si>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</si>
  <si>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</si>
  <si>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</si>
  <si>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</si>
  <si>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</si>
  <si>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</si>
  <si>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</si>
  <si>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</si>
  <si>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</si>
  <si>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</si>
  <si>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</si>
  <si>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</si>
  <si>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</si>
  <si>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</si>
  <si>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</si>
  <si>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</si>
  <si>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</si>
  <si>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</si>
  <si>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</si>
  <si>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</si>
  <si>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</si>
  <si>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</si>
  <si>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</si>
  <si>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</si>
  <si>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</si>
  <si>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</si>
  <si>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</si>
  <si>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</si>
  <si>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</si>
  <si>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</si>
  <si>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</si>
  <si>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</si>
  <si>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</si>
  <si>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</si>
  <si>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</si>
  <si>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</si>
  <si>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</si>
  <si>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</si>
  <si>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</si>
  <si>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</si>
  <si>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</si>
  <si>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</si>
  <si>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</si>
  <si>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</si>
  <si>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</si>
  <si>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</si>
  <si>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</si>
  <si>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</si>
  <si>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</si>
  <si>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</si>
  <si>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</si>
  <si>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</si>
  <si>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</si>
  <si>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</si>
  <si>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</si>
  <si>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</si>
  <si>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</si>
  <si>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</si>
  <si>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</si>
  <si>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</si>
  <si>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</si>
  <si>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</si>
  <si>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</si>
  <si>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</si>
  <si>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</si>
  <si>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</si>
  <si>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</si>
  <si>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</si>
  <si>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</si>
  <si>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</si>
  <si>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</si>
  <si>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</si>
  <si>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</si>
  <si>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</si>
  <si>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</si>
  <si>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</si>
  <si>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</si>
  <si>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</si>
  <si>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</si>
  <si>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</si>
  <si>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</si>
  <si>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</si>
  <si>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</si>
  <si>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</si>
  <si>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</si>
  <si>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</si>
  <si>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</si>
  <si>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</si>
  <si>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</si>
  <si>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</si>
  <si>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</si>
  <si>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</si>
  <si>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</si>
  <si>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</si>
  <si>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</si>
  <si>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</si>
  <si>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</si>
  <si>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</si>
  <si>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</si>
  <si>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</si>
  <si>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</si>
  <si>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</si>
  <si>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</si>
  <si>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</si>
  <si>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</si>
  <si>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</si>
  <si>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</si>
  <si>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</si>
  <si>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</si>
  <si>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</si>
  <si>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</si>
  <si>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</si>
  <si>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</si>
  <si>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</si>
  <si>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</si>
  <si>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</si>
  <si>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</si>
  <si>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</si>
  <si>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</si>
  <si>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</si>
  <si>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</si>
  <si>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</si>
  <si>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</si>
  <si>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</si>
  <si>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</si>
  <si>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</si>
  <si>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</si>
  <si>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</si>
  <si>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</si>
  <si>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</si>
  <si>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</si>
  <si>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</si>
  <si>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</si>
  <si>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</si>
  <si>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</si>
  <si>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</si>
  <si>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</si>
  <si>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</si>
  <si>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</si>
  <si>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</si>
  <si>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</si>
  <si>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</si>
  <si>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</si>
  <si>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</si>
  <si>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</si>
  <si>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</si>
  <si>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</si>
  <si>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</si>
  <si>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</si>
  <si>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</si>
  <si>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</si>
  <si>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</si>
  <si>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</si>
  <si>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</si>
  <si>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</si>
  <si>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</si>
  <si>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</si>
  <si>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</si>
  <si>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</si>
  <si>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</si>
  <si>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</si>
  <si>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</si>
  <si>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</si>
  <si>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</si>
  <si>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</si>
  <si>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</si>
  <si>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</si>
  <si>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</si>
  <si>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</si>
  <si>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</si>
  <si>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</si>
  <si>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</si>
  <si>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</si>
  <si>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</si>
  <si>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</si>
  <si>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</si>
  <si>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</si>
  <si>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</si>
  <si>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</si>
  <si>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</si>
  <si>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</si>
  <si>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</si>
  <si>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</si>
  <si>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</si>
  <si>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</si>
  <si>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</si>
  <si>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</si>
  <si>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</si>
  <si>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</si>
  <si>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</si>
  <si>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</si>
  <si>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</si>
  <si>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</si>
  <si>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</si>
  <si>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</si>
  <si>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</si>
  <si>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</si>
  <si>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</si>
  <si>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</si>
  <si>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</si>
  <si>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</si>
  <si>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</si>
  <si>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</si>
  <si>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</si>
  <si>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</si>
  <si>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</si>
  <si>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</si>
  <si>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</si>
  <si>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</si>
  <si>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</si>
  <si>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</si>
  <si>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</si>
  <si>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</si>
  <si>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</si>
  <si>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</si>
  <si>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</si>
  <si>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</si>
  <si>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</si>
  <si>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</si>
  <si>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</si>
  <si>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</si>
  <si>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</si>
  <si>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</si>
  <si>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</si>
  <si>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</si>
  <si>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</si>
  <si>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</si>
  <si>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</si>
  <si>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</si>
  <si>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</si>
  <si>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</si>
  <si>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</si>
  <si>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</si>
  <si>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</si>
  <si>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</si>
  <si>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</si>
  <si>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</si>
  <si>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</si>
  <si>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</si>
  <si>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</si>
  <si>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</si>
  <si>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</si>
  <si>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</si>
  <si>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</si>
  <si>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</si>
  <si>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</si>
  <si>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</si>
  <si>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</si>
  <si>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</si>
  <si>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</si>
  <si>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</si>
  <si>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</si>
  <si>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</si>
  <si>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</si>
  <si>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</si>
  <si>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</si>
  <si>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</si>
  <si>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</si>
  <si>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</si>
  <si>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</si>
  <si>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</si>
  <si>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</si>
  <si>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</si>
  <si>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</si>
  <si>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</si>
  <si>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</si>
  <si>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</si>
  <si>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</si>
  <si>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</si>
  <si>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</si>
  <si>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</si>
  <si>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</si>
  <si>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</si>
  <si>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</si>
  <si>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</si>
  <si>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</si>
  <si>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</si>
  <si>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</si>
  <si>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</si>
  <si>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</si>
  <si>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</si>
  <si>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</si>
  <si>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</si>
  <si>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</si>
  <si>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</si>
  <si>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</si>
  <si>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</si>
  <si>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</si>
  <si>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</si>
  <si>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</si>
  <si>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</si>
  <si>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</si>
  <si>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</si>
  <si>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</si>
  <si>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</si>
  <si>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</si>
  <si>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</si>
  <si>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</si>
  <si>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</si>
  <si>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</si>
  <si>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</si>
  <si>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</si>
  <si>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</si>
  <si>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</si>
  <si>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</si>
  <si>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</si>
  <si>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</si>
  <si>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</si>
  <si>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</si>
  <si>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</si>
  <si>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</si>
  <si>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</si>
  <si>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</si>
  <si>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</si>
  <si>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</si>
  <si>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</si>
  <si>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</si>
  <si>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</si>
  <si>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</si>
  <si>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</si>
  <si>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</si>
  <si>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</si>
  <si>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</si>
  <si>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</si>
  <si>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</si>
  <si>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</si>
  <si>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</si>
  <si>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</si>
  <si>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</si>
  <si>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</si>
  <si>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</si>
  <si>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</si>
  <si>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</si>
  <si>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</si>
  <si>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</si>
  <si>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</si>
  <si>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</si>
  <si>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</si>
  <si>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</si>
  <si>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</si>
  <si>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</si>
  <si>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</si>
  <si>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</si>
  <si>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</si>
  <si>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</si>
  <si>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</si>
  <si>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</si>
  <si>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</si>
  <si>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</si>
  <si>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</si>
  <si>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</si>
  <si>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</si>
  <si>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</si>
  <si>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</si>
  <si>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</si>
  <si>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</si>
  <si>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</si>
  <si>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</si>
  <si>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</si>
  <si>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</si>
  <si>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</si>
  <si>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</si>
  <si>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</si>
  <si>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</si>
  <si>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</si>
  <si>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</si>
  <si>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</si>
  <si>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</si>
  <si>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</si>
  <si>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</si>
  <si>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</si>
  <si>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</si>
  <si>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</si>
  <si>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</si>
  <si>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</si>
  <si>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</si>
  <si>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</si>
  <si>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</si>
  <si>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</si>
  <si>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</si>
  <si>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</si>
  <si>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</si>
  <si>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</si>
  <si>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</si>
  <si>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</si>
  <si>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</si>
  <si>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</si>
  <si>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</si>
  <si>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</si>
  <si>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</si>
  <si>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</si>
  <si>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</si>
  <si>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</si>
  <si>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</si>
  <si>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</si>
  <si>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</si>
  <si>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</si>
  <si>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</si>
  <si>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</si>
  <si>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</si>
  <si>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</si>
  <si>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</si>
  <si>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</si>
  <si>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</si>
  <si>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</si>
  <si>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</si>
  <si>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</si>
  <si>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</si>
  <si>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</si>
  <si>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</si>
  <si>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</si>
  <si>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</si>
  <si>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</si>
  <si>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</si>
  <si>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</si>
  <si>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</si>
  <si>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</si>
  <si>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</si>
  <si>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</si>
  <si>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</si>
  <si>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</si>
  <si>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</si>
  <si>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</si>
  <si>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</si>
  <si>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</si>
  <si>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</si>
  <si>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</si>
  <si>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</si>
  <si>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</si>
  <si>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</si>
  <si>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</si>
  <si>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</si>
  <si>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</si>
  <si>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</si>
  <si>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</si>
  <si>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</si>
  <si>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</si>
  <si>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</si>
  <si>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</si>
  <si>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</si>
  <si>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</si>
  <si>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</si>
  <si>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</si>
  <si>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</si>
  <si>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</si>
  <si>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</si>
  <si>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</si>
  <si>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</si>
  <si>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</si>
  <si>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</si>
  <si>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</si>
  <si>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</si>
  <si>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</si>
  <si>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</si>
  <si>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</si>
  <si>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</si>
  <si>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</si>
  <si>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</si>
  <si>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</si>
  <si>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</si>
  <si>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</si>
  <si>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</si>
  <si>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</si>
  <si>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</si>
  <si>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</si>
  <si>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</si>
  <si>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</si>
  <si>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</si>
  <si>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</si>
  <si>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</si>
  <si>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</si>
  <si>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</si>
  <si>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</si>
  <si>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</si>
  <si>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</si>
  <si>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</si>
  <si>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</si>
  <si>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</si>
  <si>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</si>
  <si>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</si>
  <si>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</si>
  <si>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</si>
  <si>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</si>
  <si>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</si>
  <si>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</si>
  <si>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</si>
  <si>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</si>
  <si>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</si>
  <si>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</si>
  <si>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</si>
  <si>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</si>
  <si>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</si>
  <si>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</si>
  <si>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</si>
  <si>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</si>
  <si>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</si>
  <si>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</si>
  <si>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</si>
  <si>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</si>
  <si>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</si>
  <si>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</si>
  <si>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</si>
  <si>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</si>
  <si>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</si>
  <si>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</si>
  <si>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</si>
  <si>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</si>
  <si>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</si>
  <si>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</si>
  <si>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</si>
  <si>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</si>
  <si>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</si>
  <si>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</si>
  <si>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</si>
  <si>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</si>
  <si>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</si>
  <si>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</si>
  <si>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</si>
  <si>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</si>
  <si>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</si>
  <si>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</si>
  <si>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</si>
  <si>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</si>
  <si>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</si>
  <si>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</si>
  <si>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</si>
  <si>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</si>
  <si>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</si>
  <si>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</si>
  <si>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</si>
  <si>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</si>
  <si>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</si>
  <si>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</si>
  <si>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</si>
  <si>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</si>
  <si>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</si>
  <si>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</si>
  <si>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</si>
  <si>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</si>
  <si>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</si>
  <si>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</si>
  <si>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</si>
  <si>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</si>
  <si>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</si>
  <si>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</si>
  <si>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</si>
  <si>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</si>
  <si>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</si>
  <si>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</si>
  <si>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</si>
  <si>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</si>
  <si>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</si>
  <si>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</si>
  <si>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</si>
  <si>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</si>
  <si>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</si>
  <si>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</si>
  <si>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</si>
  <si>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</si>
  <si>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</si>
  <si>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</si>
  <si>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</si>
  <si>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</si>
  <si>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</si>
  <si>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</si>
  <si>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</si>
  <si>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</si>
  <si>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</si>
  <si>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</si>
  <si>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</si>
  <si>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</si>
  <si>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</si>
  <si>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</si>
  <si>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</si>
  <si>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</si>
  <si>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</si>
  <si>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</si>
  <si>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</si>
  <si>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</si>
  <si>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</si>
  <si>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</si>
  <si>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</si>
  <si>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</si>
  <si>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</si>
  <si>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</si>
  <si>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</si>
  <si>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</si>
  <si>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</si>
  <si>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</si>
  <si>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</si>
  <si>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</si>
  <si>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</si>
  <si>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</si>
  <si>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</si>
  <si>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</si>
  <si>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</si>
  <si>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</si>
  <si>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</si>
  <si>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</si>
  <si>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</si>
  <si>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</si>
  <si>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</si>
  <si>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</si>
  <si>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</si>
  <si>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</si>
  <si>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</si>
  <si>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</si>
  <si>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</si>
  <si>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</si>
  <si>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</si>
  <si>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</si>
  <si>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</si>
  <si>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</si>
  <si>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</si>
  <si>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</si>
  <si>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</si>
  <si>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</si>
  <si>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</si>
  <si>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</si>
  <si>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</si>
  <si>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</si>
  <si>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</si>
  <si>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</si>
  <si>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</si>
  <si>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</si>
  <si>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</si>
  <si>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</si>
  <si>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</si>
  <si>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</si>
  <si>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</si>
  <si>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</si>
  <si>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</si>
  <si>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</si>
  <si>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</si>
  <si>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</si>
  <si>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</si>
  <si>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</si>
  <si>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</si>
  <si>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</si>
  <si>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</si>
  <si>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</si>
  <si>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</si>
  <si>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</si>
  <si>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</si>
  <si>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</si>
  <si>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</si>
  <si>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</si>
  <si>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</si>
  <si>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</si>
  <si>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</si>
  <si>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</si>
  <si>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</si>
  <si>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</si>
  <si>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</si>
  <si>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</si>
  <si>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</si>
  <si>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</si>
  <si>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</si>
  <si>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</si>
  <si>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</si>
  <si>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</si>
  <si>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</si>
  <si>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</si>
  <si>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</si>
  <si>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</si>
  <si>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</si>
  <si>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</si>
  <si>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</si>
  <si>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</si>
  <si>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</si>
  <si>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</si>
  <si>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</si>
  <si>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</si>
  <si>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</si>
  <si>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</si>
  <si>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</si>
  <si>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</si>
  <si>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</si>
  <si>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</si>
  <si>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</si>
  <si>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</si>
  <si>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</si>
  <si>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</si>
  <si>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</si>
  <si>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</si>
  <si>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</si>
  <si>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</si>
  <si>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</si>
  <si>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</si>
  <si>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</si>
  <si>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</si>
  <si>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</si>
  <si>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</si>
  <si>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</si>
  <si>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</si>
  <si>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</si>
  <si>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</si>
  <si>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</si>
  <si>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</si>
  <si>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</si>
  <si>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</si>
  <si>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</si>
  <si>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</si>
  <si>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</si>
  <si>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</si>
  <si>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</si>
  <si>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</si>
  <si>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</si>
  <si>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</si>
  <si>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</si>
  <si>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</si>
  <si>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</si>
  <si>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</si>
  <si>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</si>
  <si>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</si>
  <si>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</si>
  <si>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</si>
  <si>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</si>
  <si>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</si>
  <si>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</si>
  <si>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</si>
  <si>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</si>
  <si>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</si>
  <si>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</si>
  <si>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</si>
  <si>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</si>
  <si>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</si>
  <si>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</si>
  <si>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</si>
  <si>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</si>
  <si>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</si>
  <si>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</si>
  <si>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</si>
  <si>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</si>
  <si>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</si>
  <si>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</si>
  <si>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</si>
  <si>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</si>
  <si>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</si>
  <si>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</si>
  <si>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</si>
  <si>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</si>
  <si>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</si>
  <si>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</si>
  <si>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</si>
  <si>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</si>
  <si>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</si>
  <si>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</si>
  <si>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</si>
  <si>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</si>
  <si>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</si>
  <si>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</si>
  <si>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</si>
  <si>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</si>
  <si>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</si>
  <si>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</si>
  <si>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</si>
  <si>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</si>
  <si>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</si>
  <si>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</si>
  <si>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</si>
  <si>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</si>
  <si>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</si>
  <si>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</si>
  <si>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</si>
  <si>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</si>
  <si>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</si>
  <si>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</si>
  <si>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</si>
  <si>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</si>
  <si>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</si>
  <si>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</si>
  <si>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</si>
  <si>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</si>
  <si>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</si>
  <si>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</si>
  <si>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</si>
  <si>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</si>
  <si>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</si>
  <si>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</si>
  <si>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</si>
  <si>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</si>
  <si>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</si>
  <si>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</si>
  <si>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</si>
  <si>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</si>
  <si>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</si>
  <si>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</si>
  <si>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</si>
  <si>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</si>
  <si>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</si>
  <si>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</si>
  <si>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</si>
  <si>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</si>
  <si>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</si>
  <si>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</si>
  <si>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</si>
  <si>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</si>
  <si>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</si>
  <si>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</si>
  <si>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</si>
  <si>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</si>
  <si>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</si>
  <si>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</si>
  <si>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</si>
  <si>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</si>
  <si>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</si>
  <si>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</si>
  <si>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</si>
  <si>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</si>
  <si>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</si>
  <si>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</si>
  <si>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</si>
  <si>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</si>
  <si>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</si>
  <si>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</si>
  <si>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</si>
  <si>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</si>
  <si>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</si>
  <si>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</si>
  <si>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</si>
  <si>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</si>
  <si>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</si>
  <si>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</si>
  <si>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</si>
  <si>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</si>
  <si>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</si>
  <si>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</si>
  <si>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</si>
  <si>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</si>
  <si>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</si>
  <si>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</si>
  <si>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</si>
  <si>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</si>
  <si>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</si>
  <si>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</si>
  <si>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</si>
  <si>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</si>
  <si>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</si>
  <si>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</si>
  <si>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</si>
  <si>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</si>
  <si>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</si>
  <si>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</si>
  <si>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</si>
  <si>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</si>
  <si>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</si>
  <si>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</si>
  <si>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</si>
  <si>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</si>
  <si>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</si>
  <si>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</si>
  <si>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</si>
  <si>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</si>
  <si>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</si>
  <si>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</si>
  <si>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</si>
  <si>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</si>
  <si>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</si>
  <si>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</si>
  <si>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</si>
  <si>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</si>
  <si>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</si>
  <si>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</si>
  <si>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</si>
  <si>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</si>
  <si>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</si>
  <si>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</si>
  <si>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</si>
  <si>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</si>
  <si>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</si>
  <si>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</si>
  <si>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</si>
  <si>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</si>
  <si>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</si>
  <si>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</si>
  <si>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</si>
  <si>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</si>
  <si>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</si>
  <si>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</si>
  <si>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</si>
  <si>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</si>
  <si>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</si>
  <si>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</si>
  <si>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</si>
  <si>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</si>
  <si>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</si>
  <si>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</si>
  <si>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</si>
  <si>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</si>
  <si>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</si>
  <si>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</si>
  <si>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</si>
  <si>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</si>
  <si>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</si>
  <si>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</si>
  <si>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</si>
  <si>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</si>
  <si>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</si>
  <si>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</si>
  <si>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</si>
  <si>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</si>
  <si>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</si>
  <si>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</si>
  <si>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</si>
  <si>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</si>
  <si>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</si>
  <si>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</si>
  <si>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</si>
  <si>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</si>
  <si>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</si>
  <si>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</si>
  <si>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</si>
  <si>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</si>
  <si>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</si>
  <si>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</si>
  <si>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</si>
  <si>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</si>
  <si>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</si>
  <si>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</si>
  <si>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</si>
  <si>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</si>
  <si>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</si>
  <si>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</si>
  <si>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</si>
  <si>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</si>
  <si>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</si>
  <si>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</si>
  <si>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</si>
  <si>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</si>
  <si>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</si>
  <si>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</si>
  <si>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</si>
  <si>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</si>
  <si>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</si>
  <si>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</si>
  <si>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</si>
  <si>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</si>
  <si>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</si>
  <si>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</si>
  <si>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</si>
  <si>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</si>
  <si>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</si>
  <si>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</si>
  <si>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</si>
  <si>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</si>
  <si>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</si>
  <si>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</si>
  <si>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</si>
  <si>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</si>
  <si>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</si>
  <si>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</si>
  <si>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</si>
  <si>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</si>
  <si>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</si>
  <si>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</si>
  <si>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</si>
  <si>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</si>
  <si>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</si>
  <si>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</si>
  <si>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</si>
  <si>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</si>
  <si>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</si>
  <si>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</si>
  <si>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</si>
  <si>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</si>
  <si>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</si>
  <si>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</si>
  <si>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</si>
  <si>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</si>
  <si>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</si>
  <si>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</si>
  <si>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</si>
  <si>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</si>
  <si>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</si>
  <si>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</si>
  <si>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</si>
  <si>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</si>
  <si>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</si>
  <si>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</si>
  <si>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</si>
  <si>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</si>
  <si>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</si>
  <si>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</si>
  <si>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</si>
  <si>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</si>
  <si>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</si>
  <si>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</si>
  <si>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</si>
  <si>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</si>
  <si>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</si>
  <si>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</si>
  <si>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</si>
  <si>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</si>
  <si>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</si>
  <si>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</si>
  <si>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</si>
  <si>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</si>
  <si>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</si>
  <si>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</si>
  <si>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</si>
  <si>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</si>
  <si>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</si>
  <si>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</si>
  <si>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</si>
  <si>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</si>
  <si>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</si>
  <si>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</si>
  <si>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</si>
  <si>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</si>
  <si>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</si>
  <si>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</si>
  <si>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</si>
  <si>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</si>
  <si>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</si>
  <si>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</si>
  <si>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</si>
  <si>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</si>
  <si>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</si>
  <si>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</si>
  <si>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</si>
  <si>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</si>
  <si>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</si>
  <si>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</si>
  <si>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</si>
  <si>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</si>
  <si>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</si>
  <si>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</si>
  <si>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</si>
  <si>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</si>
  <si>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</si>
  <si>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</si>
  <si>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</si>
  <si>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</si>
  <si>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</si>
  <si>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</si>
  <si>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</si>
  <si>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</si>
  <si>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</si>
  <si>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</si>
  <si>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</si>
  <si>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</si>
  <si>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</si>
  <si>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</si>
  <si>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</si>
  <si>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</si>
  <si>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</si>
  <si>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</si>
  <si>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</si>
  <si>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</si>
  <si>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</si>
  <si>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</si>
  <si>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</si>
  <si>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</si>
  <si>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</si>
  <si>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</si>
  <si>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</si>
  <si>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</si>
  <si>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</si>
  <si>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</si>
  <si>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</si>
  <si>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</si>
  <si>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</si>
  <si>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</si>
  <si>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</si>
  <si>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</si>
  <si>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</si>
  <si>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</si>
  <si>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</si>
  <si>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</si>
  <si>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</si>
  <si>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</si>
  <si>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</si>
  <si>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</si>
  <si>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</si>
  <si>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</si>
  <si>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</si>
  <si>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</si>
  <si>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</si>
  <si>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</si>
  <si>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</si>
  <si>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</si>
  <si>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</si>
  <si>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</si>
  <si>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</si>
  <si>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</si>
  <si>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</si>
  <si>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</si>
  <si>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</si>
  <si>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</si>
  <si>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</si>
  <si>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</si>
  <si>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</si>
  <si>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</si>
  <si>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</si>
  <si>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</si>
  <si>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</si>
  <si>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</si>
  <si>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</si>
  <si>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</si>
  <si>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</si>
  <si>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</si>
  <si>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</si>
  <si>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</si>
  <si>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</si>
  <si>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</si>
  <si>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</si>
  <si>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</si>
  <si>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</si>
  <si>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</si>
  <si>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</si>
  <si>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</si>
  <si>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</si>
  <si>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</si>
  <si>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</si>
  <si>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</si>
  <si>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</si>
  <si>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</si>
  <si>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</si>
  <si>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</si>
  <si>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</si>
  <si>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</si>
  <si>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</si>
  <si>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</si>
  <si>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</si>
  <si>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</si>
  <si>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</si>
  <si>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</si>
  <si>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</si>
  <si>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</si>
  <si>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</si>
  <si>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</si>
  <si>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</si>
  <si>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</si>
  <si>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</si>
  <si>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</si>
  <si>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</si>
  <si>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</si>
  <si>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</si>
  <si>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</si>
  <si>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</si>
  <si>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</si>
  <si>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</si>
  <si>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</si>
  <si>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</si>
  <si>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</si>
  <si>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</si>
  <si>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</si>
  <si>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</si>
  <si>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</si>
  <si>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</si>
  <si>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</si>
  <si>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</si>
  <si>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</si>
  <si>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</si>
  <si>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</si>
  <si>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</si>
  <si>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</si>
  <si>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</si>
  <si>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</si>
  <si>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</si>
  <si>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</si>
  <si>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</si>
  <si>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</si>
  <si>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</si>
  <si>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</si>
  <si>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</si>
  <si>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</si>
  <si>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</si>
  <si>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</si>
  <si>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</si>
  <si>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</si>
  <si>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</si>
  <si>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</si>
  <si>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</si>
  <si>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</si>
  <si>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</si>
  <si>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</si>
  <si>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</si>
  <si>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</si>
  <si>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</si>
  <si>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</si>
  <si>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</si>
  <si>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</si>
  <si>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</si>
  <si>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</si>
  <si>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</si>
  <si>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</si>
  <si>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</si>
  <si>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</si>
  <si>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</si>
  <si>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</si>
  <si>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</si>
  <si>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</si>
  <si>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</si>
  <si>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</si>
  <si>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</si>
  <si>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</si>
  <si>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</si>
  <si>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</si>
  <si>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</si>
  <si>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</si>
  <si>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</si>
  <si>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</si>
  <si>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</si>
  <si>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</si>
  <si>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</si>
  <si>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</si>
  <si>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</si>
  <si>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</si>
  <si>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</si>
  <si>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</si>
  <si>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</si>
  <si>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</si>
  <si>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</si>
  <si>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</si>
  <si>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</si>
  <si>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</si>
  <si>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</si>
  <si>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</si>
  <si>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</si>
  <si>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</si>
  <si>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</si>
  <si>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</si>
  <si>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</si>
  <si>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</si>
  <si>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</si>
  <si>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</si>
  <si>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</si>
  <si>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</si>
  <si>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</si>
  <si>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</si>
  <si>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</si>
  <si>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</si>
  <si>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</si>
  <si>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</si>
  <si>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</si>
  <si>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</si>
  <si>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</si>
  <si>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</si>
  <si>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</si>
  <si>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</si>
  <si>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</si>
  <si>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</si>
  <si>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</si>
  <si>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</si>
  <si>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</si>
  <si>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</si>
  <si>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</si>
  <si>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</si>
  <si>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</si>
  <si>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</si>
  <si>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</si>
  <si>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</si>
  <si>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</si>
  <si>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</si>
  <si>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</si>
  <si>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</si>
  <si>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</si>
  <si>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</si>
  <si>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</si>
  <si>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</si>
  <si>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</si>
  <si>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</si>
  <si>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</si>
  <si>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</si>
  <si>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</si>
  <si>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</si>
  <si>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</si>
  <si>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</si>
  <si>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</si>
  <si>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</si>
  <si>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</si>
  <si>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</si>
  <si>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</si>
  <si>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</si>
  <si>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</si>
  <si>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</si>
  <si>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</si>
  <si>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</si>
  <si>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</si>
  <si>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</si>
  <si>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</si>
  <si>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</si>
  <si>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</si>
  <si>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</si>
  <si>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</si>
  <si>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</si>
  <si>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</si>
  <si>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</si>
  <si>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</si>
  <si>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</si>
  <si>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</si>
  <si>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</si>
  <si>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</si>
  <si>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</si>
  <si>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</si>
  <si>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</si>
  <si>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</si>
  <si>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</si>
  <si>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</si>
  <si>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</si>
  <si>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</si>
  <si>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</si>
  <si>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</si>
  <si>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</si>
  <si>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</si>
  <si>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</si>
  <si>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</si>
  <si>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</si>
  <si>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</si>
  <si>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</si>
  <si>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</si>
  <si>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</si>
  <si>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</si>
  <si>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</si>
  <si>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</si>
  <si>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</si>
  <si>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</si>
  <si>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</si>
  <si>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</si>
  <si>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</si>
  <si>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</si>
  <si>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</si>
  <si>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</si>
  <si>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</si>
  <si>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</si>
  <si>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</si>
  <si>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</si>
  <si>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</si>
  <si>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</si>
  <si>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</si>
  <si>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</si>
  <si>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</si>
  <si>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</si>
  <si>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</si>
  <si>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</si>
  <si>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</si>
  <si>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</si>
  <si>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</si>
  <si>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</si>
  <si>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</si>
  <si>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</si>
  <si>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</si>
  <si>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</si>
  <si>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</si>
  <si>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</si>
  <si>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</si>
  <si>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</si>
  <si>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</si>
  <si>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</si>
  <si>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</si>
  <si>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</si>
  <si>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</si>
  <si>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</si>
  <si>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</si>
  <si>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</si>
  <si>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</si>
  <si>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</si>
  <si>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</si>
  <si>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</si>
  <si>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</si>
  <si>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</si>
  <si>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</si>
  <si>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</si>
  <si>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</si>
  <si>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</si>
  <si>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</si>
  <si>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</si>
  <si>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</si>
  <si>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</si>
  <si>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</si>
  <si>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</si>
  <si>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</si>
  <si>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</si>
  <si>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</si>
  <si>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</si>
  <si>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</si>
  <si>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</si>
  <si>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</si>
  <si>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</si>
  <si>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</si>
  <si>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</si>
  <si>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</si>
  <si>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</si>
  <si>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</si>
  <si>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</si>
  <si>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</si>
  <si>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</si>
  <si>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</si>
  <si>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</si>
  <si>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</si>
  <si>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</si>
  <si>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</si>
  <si>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</si>
  <si>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</si>
  <si>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</si>
  <si>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</si>
  <si>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</si>
  <si>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</si>
  <si>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</si>
  <si>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</si>
  <si>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</si>
  <si>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</si>
  <si>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</si>
  <si>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</si>
  <si>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</si>
  <si>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</si>
  <si>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</si>
  <si>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</si>
  <si>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</si>
  <si>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</si>
  <si>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</si>
  <si>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</si>
  <si>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</si>
  <si>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</si>
  <si>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</si>
  <si>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</si>
  <si>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</si>
  <si>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</si>
  <si>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</si>
  <si>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</si>
  <si>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</si>
  <si>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</si>
  <si>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</si>
  <si>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</si>
  <si>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</si>
  <si>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</si>
  <si>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</si>
  <si>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</si>
  <si>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</si>
  <si>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</si>
  <si>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</si>
  <si>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</si>
  <si>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</si>
  <si>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</si>
  <si>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</si>
  <si>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</si>
  <si>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</si>
  <si>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</si>
  <si>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</si>
  <si>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</si>
  <si>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</si>
  <si>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</si>
  <si>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</si>
  <si>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</si>
  <si>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</si>
  <si>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</si>
  <si>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</si>
  <si>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</si>
  <si>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</si>
  <si>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</si>
  <si>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</si>
  <si>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</si>
  <si>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</si>
  <si>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</si>
  <si>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</si>
  <si>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</si>
  <si>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</si>
  <si>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</si>
  <si>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</si>
  <si>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</si>
  <si>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</si>
  <si>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</si>
  <si>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</si>
  <si>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</si>
  <si>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</si>
  <si>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</si>
  <si>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</si>
  <si>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</si>
  <si>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</si>
  <si>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</si>
  <si>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</si>
  <si>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</si>
  <si>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</si>
  <si>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</si>
  <si>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</si>
  <si>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</si>
  <si>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</si>
  <si>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</si>
  <si>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</si>
  <si>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</si>
  <si>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</si>
  <si>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</si>
  <si>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</si>
  <si>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</si>
  <si>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</si>
  <si>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</si>
  <si>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</si>
  <si>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</si>
  <si>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</si>
  <si>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</si>
  <si>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</si>
  <si>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</si>
  <si>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</si>
  <si>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</si>
  <si>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</si>
  <si>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</si>
  <si>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</si>
  <si>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</si>
  <si>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</si>
  <si>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</si>
  <si>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</si>
  <si>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</si>
  <si>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</si>
  <si>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</si>
  <si>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</si>
  <si>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</si>
  <si>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</si>
  <si>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</si>
  <si>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</si>
  <si>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</si>
  <si>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</si>
  <si>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</si>
  <si>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</si>
  <si>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</si>
  <si>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</si>
  <si>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</si>
  <si>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</si>
  <si>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</si>
  <si>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</si>
  <si>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</si>
  <si>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</si>
  <si>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</si>
  <si>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</si>
  <si>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</si>
  <si>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</si>
  <si>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</si>
  <si>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</si>
  <si>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</si>
  <si>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</si>
  <si>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</si>
  <si>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</si>
  <si>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</si>
  <si>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</si>
  <si>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</si>
  <si>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</si>
  <si>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</si>
  <si>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</si>
  <si>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</si>
  <si>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</si>
  <si>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</si>
  <si>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</si>
  <si>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</si>
  <si>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</si>
  <si>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</si>
  <si>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</si>
  <si>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</si>
  <si>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</si>
  <si>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</si>
  <si>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</si>
  <si>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</si>
  <si>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</si>
  <si>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</si>
  <si>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</si>
  <si>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</si>
  <si>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</si>
  <si>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</si>
  <si>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</si>
  <si>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</si>
  <si>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</si>
  <si>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</si>
  <si>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</si>
  <si>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</si>
  <si>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</si>
  <si>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</si>
  <si>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</si>
  <si>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</si>
  <si>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</si>
  <si>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</si>
  <si>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</si>
  <si>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</si>
  <si>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</si>
  <si>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</si>
  <si>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</si>
  <si>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</si>
  <si>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</si>
  <si>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</si>
  <si>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</si>
  <si>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</si>
  <si>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</si>
  <si>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</si>
  <si>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</si>
  <si>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</si>
  <si>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</si>
  <si>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</si>
  <si>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</si>
  <si>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</si>
  <si>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</si>
  <si>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</si>
  <si>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</si>
  <si>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</si>
  <si>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</si>
  <si>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</si>
  <si>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</si>
  <si>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</si>
  <si>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</si>
  <si>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</si>
  <si>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</si>
  <si>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</si>
  <si>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</si>
  <si>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</si>
  <si>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</si>
  <si>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</si>
  <si>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</si>
  <si>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</si>
  <si>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</si>
  <si>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</si>
  <si>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</si>
  <si>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</si>
  <si>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</si>
  <si>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</si>
  <si>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</si>
  <si>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</si>
  <si>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</si>
  <si>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</si>
  <si>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</si>
  <si>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</si>
  <si>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</si>
  <si>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</si>
  <si>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</si>
  <si>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</si>
  <si>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</si>
  <si>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</si>
  <si>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</si>
  <si>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</si>
  <si>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</si>
  <si>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</si>
  <si>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</si>
  <si>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</si>
  <si>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</si>
  <si>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</si>
  <si>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</si>
  <si>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</si>
  <si>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</si>
  <si>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</si>
  <si>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</si>
  <si>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</si>
  <si>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</si>
  <si>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</si>
  <si>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</si>
  <si>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</si>
  <si>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</si>
  <si>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</si>
  <si>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</si>
  <si>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</si>
  <si>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</si>
  <si>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</si>
  <si>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</si>
  <si>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</si>
  <si>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</si>
  <si>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</si>
  <si>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</si>
  <si>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</si>
  <si>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</si>
  <si>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</si>
  <si>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</si>
  <si>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</si>
  <si>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</si>
  <si>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</si>
  <si>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</si>
  <si>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</si>
  <si>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</si>
  <si>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</si>
  <si>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</si>
  <si>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</si>
  <si>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</si>
  <si>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</si>
  <si>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</si>
  <si>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</si>
  <si>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</si>
  <si>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</si>
  <si>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</si>
  <si>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</si>
  <si>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</si>
  <si>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</si>
  <si>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</si>
  <si>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</si>
  <si>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</si>
  <si>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</si>
  <si>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</si>
  <si>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</si>
  <si>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</si>
  <si>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</si>
  <si>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</si>
  <si>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</si>
  <si>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</si>
  <si>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</si>
  <si>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</si>
  <si>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</si>
  <si>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</si>
  <si>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</si>
  <si>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</si>
  <si>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</si>
  <si>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</si>
  <si>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</si>
  <si>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</si>
  <si>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</si>
  <si>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</si>
  <si>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</si>
  <si>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</si>
  <si>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</si>
  <si>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</si>
  <si>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</si>
  <si>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</si>
  <si>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</si>
  <si>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</si>
  <si>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</si>
  <si>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</si>
  <si>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</si>
  <si>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</si>
  <si>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</si>
  <si>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</si>
  <si>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</si>
  <si>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</si>
  <si>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</si>
  <si>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</si>
  <si>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</si>
  <si>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</si>
  <si>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</si>
  <si>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</si>
  <si>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</si>
  <si>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</si>
  <si>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</si>
  <si>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</si>
  <si>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</si>
  <si>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</si>
  <si>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</si>
  <si>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</si>
  <si>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</si>
  <si>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</si>
  <si>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</si>
  <si>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</si>
  <si>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</si>
  <si>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</si>
  <si>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</si>
  <si>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</si>
  <si>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</si>
  <si>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</si>
  <si>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</si>
  <si>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</si>
  <si>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</si>
  <si>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</si>
  <si>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</si>
  <si>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</si>
  <si>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</si>
  <si>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</si>
  <si>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</si>
  <si>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</si>
  <si>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</si>
  <si>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</si>
  <si>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</si>
  <si>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</si>
  <si>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</si>
  <si>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</si>
  <si>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</si>
  <si>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</si>
  <si>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</si>
  <si>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</si>
  <si>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</si>
  <si>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</si>
  <si>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</si>
  <si>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</si>
  <si>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</si>
  <si>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</si>
  <si>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</si>
  <si>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</si>
  <si>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</si>
  <si>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</si>
  <si>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</si>
  <si>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</si>
  <si>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</si>
  <si>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</si>
  <si>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</si>
  <si>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</si>
  <si>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</si>
  <si>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</si>
  <si>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</si>
  <si>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</si>
  <si>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</si>
  <si>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</si>
  <si>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</si>
  <si>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</si>
  <si>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</si>
  <si>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</si>
  <si>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</si>
  <si>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</si>
  <si>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</si>
  <si>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</si>
  <si>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</si>
  <si>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</si>
  <si>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</si>
  <si>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</si>
  <si>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</si>
  <si>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</si>
  <si>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</si>
  <si>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</si>
  <si>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</si>
  <si>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</si>
  <si>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</si>
  <si>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</si>
  <si>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</si>
  <si>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</si>
  <si>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</si>
  <si>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</si>
  <si>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</si>
  <si>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</si>
  <si>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</si>
  <si>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</si>
  <si>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</si>
  <si>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</si>
  <si>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</si>
  <si>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</si>
  <si>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</si>
  <si>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</si>
  <si>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</si>
  <si>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</si>
  <si>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</si>
  <si>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</si>
  <si>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</si>
  <si>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</si>
  <si>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</si>
  <si>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</si>
  <si>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</si>
  <si>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</si>
  <si>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</si>
  <si>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</si>
  <si>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</si>
  <si>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</si>
  <si>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</si>
  <si>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</si>
  <si>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</si>
  <si>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</si>
  <si>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</si>
  <si>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</si>
  <si>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</si>
  <si>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</si>
  <si>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</si>
  <si>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</si>
  <si>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</si>
  <si>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</si>
  <si>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</si>
  <si>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</si>
  <si>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</si>
  <si>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</si>
  <si>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</si>
  <si>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</si>
  <si>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</si>
  <si>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</si>
  <si>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</si>
  <si>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</si>
  <si>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</si>
  <si>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</si>
  <si>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</si>
  <si>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</si>
  <si>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</si>
  <si>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</si>
  <si>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</si>
  <si>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</si>
  <si>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</si>
  <si>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</si>
  <si>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</si>
  <si>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</si>
  <si>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</si>
  <si>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</si>
  <si>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</si>
  <si>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</si>
  <si>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</si>
  <si>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</si>
  <si>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</si>
  <si>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</si>
  <si>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</si>
  <si>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</si>
  <si>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</si>
  <si>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</si>
  <si>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</si>
  <si>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</si>
  <si>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</si>
  <si>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</si>
  <si>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</si>
  <si>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</si>
  <si>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</si>
  <si>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</si>
  <si>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</si>
  <si>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</si>
  <si>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</si>
  <si>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</si>
  <si>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</si>
  <si>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</si>
  <si>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</si>
  <si>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</si>
  <si>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</si>
  <si>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</si>
  <si>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</si>
  <si>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</si>
  <si>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</si>
  <si>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</si>
  <si>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</si>
  <si>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</si>
  <si>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</si>
  <si>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</si>
  <si>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</si>
  <si>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</si>
  <si>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</si>
  <si>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</si>
  <si>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</si>
  <si>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</si>
  <si>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</si>
  <si>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</si>
  <si>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</si>
  <si>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</si>
  <si>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</si>
  <si>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</si>
  <si>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</si>
  <si>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</si>
  <si>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</si>
  <si>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</si>
  <si>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</si>
  <si>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</si>
  <si>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</si>
  <si>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</si>
  <si>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</si>
  <si>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</si>
  <si>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</si>
  <si>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</si>
  <si>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</si>
  <si>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</si>
  <si>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</si>
  <si>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</si>
  <si>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</si>
  <si>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</si>
  <si>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</si>
  <si>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</si>
  <si>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</si>
  <si>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</si>
  <si>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</si>
  <si>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</si>
  <si>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</si>
  <si>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</si>
  <si>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</si>
  <si>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</si>
  <si>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</si>
  <si>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</si>
  <si>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</si>
  <si>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</si>
  <si>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</si>
  <si>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</si>
  <si>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</si>
  <si>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</si>
  <si>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</si>
  <si>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</si>
  <si>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</si>
  <si>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</si>
  <si>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</si>
  <si>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</si>
  <si>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</si>
  <si>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</si>
  <si>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</si>
  <si>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</si>
  <si>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</si>
  <si>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</si>
  <si>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</si>
  <si>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</si>
  <si>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</si>
  <si>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</si>
  <si>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</si>
  <si>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</si>
  <si>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</si>
  <si>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</si>
  <si>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</si>
  <si>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</si>
  <si>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</si>
  <si>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</si>
  <si>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</si>
  <si>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</si>
  <si>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</si>
  <si>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</si>
  <si>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</si>
  <si>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</si>
  <si>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</si>
  <si>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</si>
  <si>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</si>
  <si>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</si>
  <si>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</si>
  <si>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</si>
  <si>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</si>
  <si>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</si>
  <si>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</si>
  <si>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</si>
  <si>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</si>
  <si>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</si>
  <si>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</si>
  <si>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</si>
  <si>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</si>
  <si>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</si>
  <si>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</si>
  <si>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</si>
  <si>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</si>
  <si>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</si>
  <si>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</si>
  <si>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</si>
  <si>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</si>
  <si>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</si>
  <si>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</si>
  <si>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</si>
  <si>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</si>
  <si>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</si>
  <si>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</si>
  <si>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</si>
  <si>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</si>
  <si>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</si>
  <si>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</si>
  <si>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</si>
  <si>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</si>
  <si>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</si>
  <si>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</si>
  <si>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</si>
  <si>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</si>
  <si>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</si>
  <si>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</si>
  <si>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</si>
  <si>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</si>
  <si>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</si>
  <si>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</si>
  <si>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</si>
  <si>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</si>
  <si>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</si>
  <si>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</si>
  <si>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</si>
  <si>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</si>
  <si>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</si>
  <si>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</si>
  <si>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</si>
  <si>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</si>
  <si>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</si>
  <si>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</si>
  <si>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</si>
  <si>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</si>
  <si>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</si>
  <si>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</si>
  <si>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</si>
  <si>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</si>
  <si>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</si>
  <si>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</si>
  <si>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</si>
  <si>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</si>
  <si>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</si>
  <si>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</si>
  <si>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</si>
  <si>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</si>
  <si>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</si>
  <si>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</si>
  <si>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</si>
  <si>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</si>
  <si>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</si>
  <si>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</si>
  <si>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</si>
  <si>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</si>
  <si>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</si>
  <si>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</si>
  <si>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</si>
  <si>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</si>
  <si>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</si>
  <si>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</si>
  <si>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</si>
  <si>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</si>
  <si>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</si>
  <si>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</si>
  <si>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</si>
  <si>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</si>
  <si>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</si>
  <si>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</si>
  <si>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</si>
  <si>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</si>
  <si>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</si>
  <si>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</si>
  <si>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</si>
  <si>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</si>
  <si>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</si>
  <si>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</si>
  <si>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</si>
  <si>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</si>
  <si>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</si>
  <si>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</si>
  <si>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</si>
  <si>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</si>
  <si>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</si>
  <si>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</si>
  <si>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</si>
  <si>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</si>
  <si>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</si>
  <si>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</si>
  <si>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</si>
  <si>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</si>
  <si>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</si>
  <si>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</si>
  <si>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</si>
  <si>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</si>
  <si>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</si>
  <si>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</si>
  <si>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</si>
  <si>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</si>
  <si>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</si>
  <si>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</si>
  <si>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</si>
  <si>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</si>
  <si>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</si>
  <si>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</si>
  <si>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</si>
  <si>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</si>
  <si>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</si>
  <si>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</si>
  <si>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</si>
  <si>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</si>
  <si>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</si>
  <si>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</si>
  <si>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</si>
  <si>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</si>
  <si>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</si>
  <si>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</si>
  <si>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</si>
  <si>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</si>
  <si>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</si>
  <si>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</si>
  <si>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</si>
  <si>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</si>
  <si>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</si>
  <si>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</si>
  <si>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</si>
  <si>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</si>
  <si>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</si>
  <si>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</si>
  <si>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</si>
  <si>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</si>
  <si>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</si>
  <si>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</si>
  <si>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</si>
  <si>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</si>
  <si>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</si>
  <si>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</si>
  <si>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</si>
  <si>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</si>
  <si>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</si>
  <si>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</si>
  <si>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</si>
  <si>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</si>
  <si>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</si>
  <si>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</si>
  <si>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</si>
  <si>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</si>
  <si>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</si>
  <si>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</si>
  <si>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</si>
  <si>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</si>
  <si>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</si>
  <si>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</si>
  <si>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</si>
  <si>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</si>
  <si>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</si>
  <si>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</si>
  <si>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</si>
  <si>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</si>
  <si>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</si>
  <si>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</si>
  <si>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</si>
  <si>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</si>
  <si>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</si>
  <si>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</si>
  <si>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</si>
  <si>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</si>
  <si>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</si>
  <si>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</si>
  <si>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</si>
  <si>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</si>
  <si>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</si>
  <si>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</si>
  <si>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</si>
  <si>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</si>
  <si>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</si>
  <si>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</si>
  <si>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</si>
  <si>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</si>
  <si>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</si>
  <si>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</si>
  <si>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</si>
  <si>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</si>
  <si>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</si>
  <si>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</si>
  <si>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</si>
  <si>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</si>
  <si>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</si>
  <si>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</si>
  <si>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</si>
  <si>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</si>
  <si>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</si>
  <si>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</si>
  <si>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</si>
  <si>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</si>
  <si>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</si>
  <si>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</si>
  <si>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</si>
  <si>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</si>
  <si>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</si>
  <si>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</si>
  <si>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</si>
  <si>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</si>
  <si>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</si>
  <si>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</si>
  <si>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</si>
  <si>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</si>
  <si>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</si>
  <si>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</si>
  <si>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</si>
  <si>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</si>
  <si>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</si>
  <si>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</si>
  <si>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</si>
  <si>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</si>
  <si>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</si>
  <si>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</si>
  <si>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</si>
  <si>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</si>
  <si>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</si>
  <si>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</si>
  <si>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</si>
  <si>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</si>
  <si>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</si>
  <si>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</si>
  <si>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</si>
  <si>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</si>
  <si>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</si>
  <si>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</si>
  <si>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</si>
  <si>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</si>
  <si>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</si>
  <si>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</si>
  <si>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</si>
  <si>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</si>
  <si>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</si>
  <si>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</si>
  <si>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</si>
  <si>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</si>
  <si>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</si>
  <si>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</si>
  <si>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</si>
  <si>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</si>
  <si>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</si>
  <si>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</si>
  <si>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</si>
  <si>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</si>
  <si>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</si>
  <si>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</si>
  <si>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</si>
  <si>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</si>
  <si>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</si>
  <si>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</si>
  <si>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</si>
  <si>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</si>
  <si>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</si>
  <si>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</si>
  <si>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</si>
  <si>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</si>
  <si>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</si>
  <si>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</si>
  <si>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</si>
  <si>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</si>
  <si>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</si>
  <si>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</si>
  <si>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</si>
  <si>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</si>
  <si>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</si>
  <si>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</si>
  <si>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</si>
  <si>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</si>
  <si>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</si>
  <si>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</si>
  <si>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</si>
  <si>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</si>
  <si>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</si>
  <si>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</si>
  <si>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</si>
  <si>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</si>
  <si>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</si>
  <si>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</si>
  <si>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</si>
  <si>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</si>
  <si>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</si>
  <si>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</si>
  <si>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</si>
  <si>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</si>
  <si>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</si>
  <si>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</si>
  <si>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</si>
  <si>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</si>
  <si>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</si>
  <si>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</si>
  <si>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</si>
  <si>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</si>
  <si>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</si>
  <si>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</si>
  <si>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</si>
  <si>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</si>
  <si>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</si>
  <si>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</si>
  <si>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</si>
  <si>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</si>
  <si>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</si>
  <si>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</si>
  <si>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</si>
  <si>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</si>
  <si>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</si>
  <si>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</si>
  <si>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</si>
  <si>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</si>
  <si>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</si>
  <si>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</si>
  <si>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</si>
  <si>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</si>
  <si>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</si>
  <si>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</si>
  <si>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</si>
  <si>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</si>
  <si>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</si>
  <si>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</si>
  <si>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</si>
  <si>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</si>
  <si>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</si>
  <si>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</si>
  <si>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</si>
  <si>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</si>
  <si>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</si>
  <si>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</si>
  <si>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</si>
  <si>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</si>
  <si>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</si>
  <si>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</si>
  <si>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</si>
  <si>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</si>
  <si>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</si>
  <si>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</si>
  <si>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</si>
  <si>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</si>
  <si>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</si>
  <si>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</si>
  <si>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</si>
  <si>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</si>
  <si>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</si>
  <si>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</si>
  <si>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</si>
  <si>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</si>
  <si>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</si>
  <si>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</si>
  <si>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</si>
  <si>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</si>
  <si>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</si>
  <si>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</si>
  <si>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</si>
  <si>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</si>
  <si>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</si>
  <si>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</si>
  <si>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</si>
  <si>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</si>
  <si>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</si>
  <si>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</si>
  <si>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</si>
  <si>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</si>
  <si>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</si>
  <si>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</si>
  <si>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</si>
  <si>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</si>
  <si>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</si>
  <si>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</si>
  <si>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</si>
  <si>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</si>
  <si>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</si>
  <si>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</si>
  <si>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</si>
  <si>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</si>
  <si>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</si>
  <si>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</si>
  <si>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</si>
  <si>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</si>
  <si>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</si>
  <si>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</si>
  <si>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</si>
  <si>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</si>
  <si>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</si>
  <si>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</si>
  <si>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</si>
  <si>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</si>
  <si>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</si>
  <si>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</si>
  <si>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</si>
  <si>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</si>
  <si>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</si>
  <si>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</si>
  <si>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</si>
  <si>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</si>
  <si>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</si>
  <si>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</si>
  <si>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</si>
  <si>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</si>
  <si>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</si>
  <si>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</si>
  <si>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</si>
  <si>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</si>
  <si>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</si>
  <si>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</si>
  <si>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</si>
  <si>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</si>
  <si>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</si>
  <si>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</si>
  <si>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</si>
  <si>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</si>
  <si>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</si>
  <si>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</si>
  <si>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</si>
  <si>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</si>
  <si>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</si>
  <si>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</si>
  <si>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</si>
  <si>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</si>
  <si>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</si>
  <si>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</si>
  <si>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</si>
  <si>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</si>
  <si>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</si>
  <si>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</si>
  <si>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</si>
  <si>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</si>
  <si>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</si>
  <si>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</si>
  <si>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</si>
  <si>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</si>
  <si>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</si>
  <si>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</si>
  <si>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</si>
  <si>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</si>
  <si>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</si>
  <si>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</si>
  <si>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</si>
  <si>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</si>
  <si>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</si>
  <si>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</si>
  <si>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</si>
  <si>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</si>
  <si>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</si>
  <si>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</si>
  <si>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</si>
  <si>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</si>
  <si>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</si>
  <si>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</si>
  <si>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</si>
  <si>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</si>
  <si>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</si>
  <si>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</si>
  <si>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</si>
  <si>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</si>
  <si>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</si>
  <si>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</si>
  <si>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</si>
  <si>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</si>
  <si>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</si>
  <si>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</si>
  <si>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</si>
  <si>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</si>
  <si>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</si>
  <si>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</si>
  <si>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</si>
  <si>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</si>
  <si>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</si>
  <si>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</si>
  <si>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</si>
  <si>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</si>
  <si>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</si>
  <si>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</si>
  <si>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</si>
  <si>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</si>
  <si>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</si>
  <si>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</si>
  <si>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</si>
  <si>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</si>
  <si>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</si>
  <si>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</si>
  <si>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</si>
  <si>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</si>
  <si>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</si>
  <si>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</si>
  <si>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</si>
  <si>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</si>
  <si>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</si>
  <si>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</si>
  <si>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</si>
  <si>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</si>
  <si>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</si>
  <si>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</si>
  <si>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</si>
  <si>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</si>
  <si>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</si>
  <si>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</si>
  <si>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</si>
  <si>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</si>
  <si>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</si>
  <si>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</si>
  <si>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</si>
  <si>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</si>
  <si>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</si>
  <si>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</si>
  <si>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</si>
  <si>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</si>
  <si>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</si>
  <si>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</si>
  <si>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</si>
  <si>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</si>
  <si>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</si>
  <si>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</si>
  <si>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</si>
  <si>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</si>
  <si>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</si>
  <si>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</si>
  <si>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</si>
  <si>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</si>
  <si>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</si>
  <si>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</si>
  <si>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</si>
  <si>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</si>
  <si>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</si>
  <si>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</si>
  <si>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</si>
  <si>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</si>
  <si>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</si>
  <si>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</si>
  <si>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</si>
  <si>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</si>
  <si>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</si>
  <si>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</si>
  <si>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</si>
  <si>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</si>
  <si>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</si>
  <si>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</si>
  <si>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</si>
  <si>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</si>
  <si>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</si>
  <si>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</si>
  <si>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</si>
  <si>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</si>
  <si>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</si>
  <si>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</si>
  <si>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</si>
  <si>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</si>
  <si>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</si>
  <si>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</si>
  <si>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</si>
  <si>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</si>
  <si>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</si>
  <si>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</si>
  <si>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</si>
  <si>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</si>
  <si>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</si>
  <si>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</si>
  <si>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</si>
  <si>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</si>
  <si>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</si>
  <si>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</si>
  <si>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</si>
  <si>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</si>
  <si>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</si>
  <si>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</si>
  <si>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</si>
  <si>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</si>
  <si>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</si>
  <si>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</si>
  <si>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</si>
  <si>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</si>
  <si>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</si>
  <si>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</si>
  <si>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</si>
  <si>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</si>
  <si>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</si>
  <si>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</si>
  <si>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</si>
  <si>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</si>
  <si>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</si>
  <si>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</si>
  <si>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</si>
  <si>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</si>
  <si>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</si>
  <si>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</si>
  <si>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</si>
  <si>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</si>
  <si>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</si>
  <si>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</si>
  <si>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</si>
  <si>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</si>
  <si>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</si>
  <si>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</si>
  <si>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</si>
  <si>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</si>
  <si>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</si>
  <si>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</si>
  <si>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</si>
  <si>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</si>
  <si>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</si>
  <si>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</si>
  <si>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</si>
  <si>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</si>
  <si>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</si>
  <si>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</si>
  <si>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</si>
  <si>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</si>
  <si>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</si>
  <si>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</si>
  <si>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</si>
  <si>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</si>
  <si>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</si>
  <si>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</si>
  <si>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</si>
  <si>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</si>
  <si>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</si>
  <si>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</si>
  <si>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</si>
  <si>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</si>
  <si>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</si>
  <si>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</si>
  <si>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</si>
  <si>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</si>
  <si>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</si>
  <si>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</si>
  <si>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</si>
  <si>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</si>
  <si>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</si>
  <si>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</si>
  <si>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</si>
  <si>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</si>
  <si>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</si>
  <si>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</si>
  <si>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</si>
  <si>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</si>
  <si>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</si>
  <si>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</si>
  <si>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</si>
  <si>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</si>
  <si>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</si>
  <si>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</si>
  <si>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</si>
  <si>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</si>
  <si>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</si>
  <si>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</si>
  <si>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</si>
  <si>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</si>
  <si>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</si>
  <si>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</si>
  <si>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</si>
  <si>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</si>
  <si>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</si>
  <si>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</si>
  <si>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</si>
  <si>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</si>
  <si>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</si>
  <si>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</si>
  <si>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</si>
  <si>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</si>
  <si>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</si>
  <si>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</si>
  <si>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</si>
  <si>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</si>
  <si>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</si>
  <si>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</si>
  <si>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</si>
  <si>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</si>
  <si>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</si>
  <si>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</si>
  <si>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</si>
  <si>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</si>
  <si>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</si>
  <si>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</si>
  <si>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</si>
  <si>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</si>
  <si>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</si>
  <si>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</si>
  <si>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</si>
  <si>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</si>
  <si>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</si>
  <si>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</si>
  <si>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</si>
  <si>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</si>
  <si>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</si>
  <si>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</si>
  <si>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</si>
  <si>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</si>
  <si>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</si>
  <si>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</si>
  <si>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</si>
  <si>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</si>
  <si>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</si>
  <si>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</si>
  <si>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</si>
  <si>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</si>
  <si>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</si>
  <si>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</si>
  <si>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</si>
  <si>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</si>
  <si>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</si>
  <si>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</si>
  <si>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</si>
  <si>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</si>
  <si>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</si>
  <si>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</si>
  <si>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</si>
  <si>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</si>
  <si>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</si>
  <si>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</si>
  <si>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</si>
  <si>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</si>
  <si>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</si>
  <si>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</si>
  <si>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</si>
  <si>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</si>
  <si>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</si>
  <si>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</si>
  <si>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</si>
  <si>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</si>
  <si>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</si>
  <si>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</si>
  <si>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</si>
  <si>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</si>
  <si>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</si>
  <si>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</si>
  <si>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</si>
  <si>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</si>
  <si>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</si>
  <si>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</si>
  <si>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</si>
  <si>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</si>
  <si>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</si>
  <si>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</si>
  <si>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</si>
  <si>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</si>
  <si>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</si>
  <si>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</si>
  <si>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</si>
  <si>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</si>
  <si>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</si>
  <si>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</si>
  <si>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</si>
  <si>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</si>
  <si>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</si>
  <si>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</si>
  <si>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</si>
  <si>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</si>
  <si>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</si>
  <si>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</si>
  <si>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</si>
  <si>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</si>
  <si>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</si>
  <si>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</si>
  <si>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</si>
  <si>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</si>
  <si>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</si>
  <si>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</si>
  <si>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</si>
  <si>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</si>
  <si>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</si>
  <si>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</si>
  <si>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</si>
  <si>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</si>
  <si>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</si>
  <si>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</si>
  <si>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</si>
  <si>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</si>
  <si>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</si>
  <si>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</si>
  <si>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</si>
  <si>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</si>
  <si>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</si>
  <si>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</si>
  <si>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</si>
  <si>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</si>
  <si>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</si>
  <si>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</si>
  <si>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</si>
  <si>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</si>
  <si>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</si>
  <si>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</si>
  <si>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</si>
  <si>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</si>
  <si>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</si>
  <si>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</si>
  <si>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</si>
  <si>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</si>
  <si>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</si>
  <si>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</si>
  <si>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</si>
  <si>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</si>
  <si>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</si>
  <si>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</si>
  <si>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</si>
  <si>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</si>
  <si>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</si>
  <si>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</si>
  <si>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</si>
  <si>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</si>
  <si>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</si>
  <si>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</si>
  <si>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</si>
  <si>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</si>
  <si>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</si>
  <si>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</si>
  <si>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</si>
  <si>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</si>
  <si>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</si>
  <si>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</si>
  <si>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</si>
  <si>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</si>
  <si>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</si>
  <si>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</si>
  <si>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</si>
  <si>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</si>
  <si>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</si>
  <si>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</si>
  <si>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</si>
  <si>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</si>
  <si>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</si>
  <si>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</si>
  <si>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</si>
  <si>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</si>
  <si>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</si>
  <si>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</si>
  <si>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</si>
  <si>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</si>
  <si>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</si>
  <si>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</si>
  <si>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</si>
  <si>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</si>
  <si>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</si>
  <si>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</si>
  <si>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</si>
  <si>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</si>
  <si>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</si>
  <si>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</si>
  <si>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</si>
  <si>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</si>
  <si>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</si>
  <si>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</si>
  <si>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</si>
  <si>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</si>
  <si>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</si>
  <si>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</si>
  <si>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</si>
  <si>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</si>
  <si>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</si>
  <si>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</si>
  <si>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</si>
  <si>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</si>
  <si>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</si>
  <si>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</si>
  <si>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</si>
  <si>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</si>
  <si>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</si>
  <si>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</si>
  <si>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</si>
  <si>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</si>
  <si>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</si>
  <si>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</si>
  <si>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</si>
  <si>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</si>
  <si>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</si>
  <si>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</si>
  <si>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</si>
  <si>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</si>
  <si>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</si>
  <si>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</si>
  <si>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</si>
  <si>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</si>
  <si>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</si>
  <si>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</si>
  <si>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</si>
  <si>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</si>
  <si>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</si>
  <si>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</si>
  <si>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</si>
  <si>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</si>
  <si>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</si>
  <si>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</si>
  <si>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</si>
  <si>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</si>
  <si>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</si>
  <si>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</si>
  <si>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</si>
  <si>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</si>
  <si>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</si>
  <si>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</si>
  <si>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</si>
  <si>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</si>
  <si>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</si>
  <si>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</si>
  <si>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</si>
  <si>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</si>
  <si>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</si>
  <si>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</si>
  <si>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</si>
  <si>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</si>
  <si>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</si>
  <si>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</si>
  <si>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</si>
  <si>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</si>
  <si>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</si>
  <si>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</si>
  <si>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</si>
  <si>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</si>
  <si>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</si>
  <si>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</si>
  <si>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</si>
  <si>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</si>
  <si>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</si>
  <si>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</si>
  <si>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</si>
  <si>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</si>
  <si>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</si>
  <si>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</si>
  <si>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</si>
  <si>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</si>
  <si>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</si>
  <si>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</si>
  <si>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</si>
  <si>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</si>
  <si>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</si>
  <si>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</si>
  <si>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</si>
  <si>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</si>
  <si>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</si>
  <si>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</si>
  <si>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</si>
  <si>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</si>
  <si>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</si>
  <si>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</si>
  <si>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</si>
  <si>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</si>
  <si>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</si>
  <si>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</si>
  <si>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</si>
  <si>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</si>
  <si>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</si>
  <si>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</si>
  <si>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</si>
  <si>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</si>
  <si>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</si>
  <si>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</si>
  <si>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</si>
  <si>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</si>
  <si>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</si>
  <si>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</si>
  <si>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</si>
  <si>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</si>
  <si>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</si>
  <si>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</si>
  <si>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</si>
  <si>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</si>
  <si>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</si>
  <si>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</si>
  <si>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</si>
  <si>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</si>
  <si>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</si>
  <si>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</si>
  <si>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</si>
  <si>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</si>
  <si>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</si>
  <si>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</si>
  <si>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</si>
  <si>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</si>
  <si>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</si>
  <si>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</si>
  <si>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</si>
  <si>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</si>
  <si>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</si>
  <si>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</si>
  <si>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</si>
  <si>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</si>
  <si>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</si>
  <si>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</si>
  <si>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</si>
  <si>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</si>
  <si>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</si>
  <si>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</si>
  <si>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</si>
  <si>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</si>
  <si>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</si>
  <si>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</si>
  <si>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</si>
  <si>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</si>
  <si>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</si>
  <si>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</si>
  <si>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</si>
  <si>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</si>
  <si>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</si>
  <si>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</si>
  <si>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</si>
  <si>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</si>
  <si>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</si>
  <si>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</si>
  <si>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</si>
  <si>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</si>
  <si>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</si>
  <si>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</si>
  <si>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</si>
  <si>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</si>
  <si>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</si>
  <si>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</si>
  <si>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</si>
  <si>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</si>
  <si>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</si>
  <si>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</si>
  <si>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</si>
  <si>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</si>
  <si>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</si>
  <si>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</si>
  <si>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</si>
  <si>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</si>
  <si>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</si>
  <si>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</si>
  <si>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</si>
  <si>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</si>
  <si>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</si>
  <si>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</si>
  <si>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</si>
  <si>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</si>
  <si>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</si>
  <si>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</si>
  <si>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</si>
  <si>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</si>
  <si>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</si>
  <si>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</si>
  <si>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</si>
  <si>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</si>
  <si>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</si>
  <si>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</si>
  <si>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</si>
  <si>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</si>
  <si>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</si>
  <si>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</si>
  <si>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</si>
  <si>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</si>
  <si>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</si>
  <si>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</si>
  <si>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</si>
  <si>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</si>
  <si>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</si>
  <si>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</si>
  <si>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</si>
  <si>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</si>
  <si>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</si>
  <si>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</si>
  <si>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</si>
  <si>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</si>
  <si>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</si>
  <si>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</si>
  <si>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</si>
  <si>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</si>
  <si>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</si>
  <si>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</si>
  <si>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</si>
  <si>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</si>
  <si>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</si>
  <si>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</si>
  <si>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</si>
  <si>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</si>
  <si>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</si>
  <si>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</si>
  <si>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</si>
  <si>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</si>
  <si>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</si>
  <si>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</si>
  <si>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</si>
  <si>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</si>
  <si>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</si>
  <si>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</si>
  <si>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</si>
  <si>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</si>
  <si>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</si>
  <si>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</si>
  <si>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</si>
  <si>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</si>
  <si>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</si>
  <si>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</si>
  <si>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</si>
  <si>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</si>
  <si>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</si>
  <si>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</si>
  <si>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</si>
  <si>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</si>
  <si>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</si>
  <si>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</si>
  <si>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</si>
  <si>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</si>
  <si>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</si>
  <si>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</si>
  <si>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</si>
  <si>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</si>
  <si>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</si>
  <si>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</si>
  <si>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</si>
  <si>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</si>
  <si>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</si>
  <si>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</si>
  <si>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</si>
  <si>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</si>
  <si>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</si>
  <si>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</si>
  <si>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</si>
  <si>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</si>
  <si>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</si>
  <si>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</si>
  <si>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</si>
  <si>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</si>
  <si>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</si>
  <si>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</si>
  <si>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</si>
  <si>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</si>
  <si>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</si>
  <si>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</si>
  <si>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</si>
  <si>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</si>
  <si>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</si>
  <si>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</si>
  <si>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</si>
  <si>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</si>
  <si>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</si>
  <si>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</si>
  <si>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</si>
  <si>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</si>
  <si>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</si>
  <si>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</si>
  <si>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</si>
  <si>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</si>
  <si>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</si>
  <si>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</si>
  <si>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</si>
  <si>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</si>
  <si>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</si>
  <si>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</si>
  <si>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</si>
  <si>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</si>
  <si>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</si>
  <si>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</si>
  <si>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</si>
  <si>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</si>
  <si>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</si>
  <si>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</si>
  <si>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</si>
  <si>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</si>
  <si>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</si>
  <si>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</si>
  <si>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</si>
  <si>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</si>
  <si>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</si>
  <si>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</si>
  <si>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</si>
  <si>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</si>
  <si>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</si>
  <si>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</si>
  <si>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</si>
  <si>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</si>
  <si>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</si>
  <si>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</si>
  <si>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</si>
  <si>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</si>
  <si>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</si>
  <si>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</si>
  <si>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</si>
  <si>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</si>
  <si>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</si>
  <si>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</si>
  <si>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</si>
  <si>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</si>
  <si>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</si>
  <si>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</si>
  <si>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</si>
  <si>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</si>
  <si>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</si>
  <si>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</si>
  <si>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</si>
  <si>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</si>
  <si>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</si>
  <si>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</si>
  <si>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</si>
  <si>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</si>
  <si>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</si>
  <si>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</si>
  <si>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</si>
  <si>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</si>
  <si>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</si>
  <si>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</si>
  <si>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</si>
  <si>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</si>
  <si>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</si>
  <si>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</si>
  <si>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</si>
  <si>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</si>
  <si>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</si>
  <si>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</si>
  <si>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</si>
  <si>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</si>
  <si>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</si>
  <si>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</si>
  <si>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</si>
  <si>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</si>
  <si>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</si>
  <si>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</si>
  <si>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</si>
  <si>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</si>
  <si>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</si>
  <si>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</si>
  <si>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</si>
  <si>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</si>
  <si>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</si>
  <si>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</si>
  <si>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</si>
  <si>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</si>
  <si>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</si>
  <si>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</si>
  <si>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</si>
  <si>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</si>
  <si>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</si>
  <si>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</si>
  <si>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</si>
  <si>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</si>
  <si>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</si>
  <si>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</si>
  <si>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</si>
  <si>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</si>
  <si>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</si>
  <si>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</si>
  <si>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</si>
  <si>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</si>
  <si>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</si>
  <si>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</si>
  <si>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</si>
  <si>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</si>
  <si>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</si>
  <si>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</si>
  <si>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</si>
  <si>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</si>
  <si>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</si>
  <si>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</si>
  <si>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</si>
  <si>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</si>
  <si>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</si>
  <si>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</si>
  <si>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</si>
  <si>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</si>
  <si>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</si>
  <si>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</si>
  <si>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</si>
  <si>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</si>
  <si>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</si>
  <si>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</si>
  <si>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</si>
  <si>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</si>
  <si>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</si>
  <si>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</si>
  <si>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</si>
  <si>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</si>
  <si>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</si>
  <si>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</si>
  <si>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</si>
  <si>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</si>
  <si>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</si>
  <si>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</si>
  <si>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</si>
  <si>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</si>
  <si>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</si>
  <si>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</si>
  <si>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</si>
  <si>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</si>
  <si>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</si>
  <si>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</si>
  <si>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</si>
  <si>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</si>
  <si>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</si>
  <si>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</si>
  <si>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</si>
  <si>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</si>
  <si>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</si>
  <si>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</si>
  <si>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</si>
  <si>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</si>
  <si>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</si>
  <si>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</si>
  <si>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</si>
  <si>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</si>
  <si>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</si>
  <si>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</si>
  <si>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</si>
  <si>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</si>
  <si>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</si>
  <si>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</si>
  <si>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</si>
  <si>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</si>
  <si>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</si>
  <si>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</si>
  <si>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</si>
  <si>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</si>
  <si>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</si>
  <si>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</si>
  <si>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</si>
  <si>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</si>
  <si>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</si>
  <si>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</si>
  <si>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</si>
  <si>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</si>
  <si>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</si>
  <si>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</si>
  <si>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</si>
  <si>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</si>
  <si>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</si>
  <si>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</si>
  <si>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</si>
  <si>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</si>
  <si>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</si>
  <si>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</si>
  <si>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</si>
  <si>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</si>
  <si>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</si>
  <si>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</si>
  <si>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</si>
  <si>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</si>
  <si>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</si>
  <si>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</si>
  <si>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</si>
  <si>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</si>
  <si>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</si>
  <si>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</si>
  <si>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</si>
  <si>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</si>
  <si>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</si>
  <si>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</si>
  <si>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</si>
  <si>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</si>
  <si>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</si>
  <si>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</si>
  <si>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</si>
  <si>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</si>
  <si>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</si>
  <si>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</si>
  <si>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</si>
  <si>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</si>
  <si>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</si>
  <si>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</si>
  <si>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</si>
  <si>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</si>
  <si>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</si>
  <si>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</si>
  <si>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</si>
  <si>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</si>
  <si>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</si>
  <si>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</si>
  <si>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</si>
  <si>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</si>
  <si>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</si>
  <si>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</si>
  <si>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</si>
  <si>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</si>
  <si>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</si>
  <si>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</si>
  <si>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</si>
  <si>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</si>
  <si>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</si>
  <si>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</si>
  <si>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</si>
  <si>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</si>
  <si>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</si>
  <si>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</si>
  <si>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</si>
  <si>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</si>
  <si>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</si>
  <si>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</si>
  <si>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</si>
  <si>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</si>
  <si>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</si>
  <si>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</si>
  <si>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</si>
  <si>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</si>
  <si>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</si>
  <si>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</si>
  <si>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</si>
  <si>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</si>
  <si>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</si>
  <si>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</si>
  <si>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</si>
  <si>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</si>
  <si>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</si>
  <si>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</si>
  <si>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</si>
  <si>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</si>
  <si>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</si>
  <si>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</si>
  <si>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</si>
  <si>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</si>
  <si>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</si>
  <si>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</si>
  <si>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</si>
  <si>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</si>
  <si>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</si>
  <si>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</si>
  <si>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</si>
  <si>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</si>
  <si>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</si>
  <si>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</si>
  <si>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</si>
  <si>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</si>
  <si>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</si>
  <si>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</si>
  <si>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</si>
  <si>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</si>
  <si>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</si>
  <si>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</si>
  <si>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</si>
  <si>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</si>
  <si>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</si>
  <si>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</si>
  <si>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</si>
  <si>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</si>
  <si>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</si>
  <si>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</si>
  <si>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</si>
  <si>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</si>
  <si>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</si>
  <si>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</si>
  <si>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</si>
  <si>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</si>
  <si>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</si>
  <si>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</si>
  <si>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</si>
  <si>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</si>
  <si>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</si>
  <si>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</si>
  <si>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</si>
  <si>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</si>
  <si>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</si>
  <si>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</si>
  <si>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</si>
  <si>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</si>
  <si>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</si>
  <si>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</si>
  <si>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</si>
  <si>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</si>
  <si>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</si>
  <si>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</si>
  <si>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</si>
  <si>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</si>
  <si>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</si>
  <si>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</si>
  <si>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</si>
  <si>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</si>
  <si>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</si>
  <si>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</si>
  <si>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</si>
  <si>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</si>
  <si>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</si>
  <si>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</si>
  <si>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</si>
  <si>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</si>
  <si>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</si>
  <si>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</si>
  <si>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</si>
  <si>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</si>
  <si>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</si>
  <si>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</si>
  <si>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</si>
  <si>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</si>
  <si>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</si>
  <si>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</si>
  <si>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</si>
  <si>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</si>
  <si>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</si>
  <si>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</si>
  <si>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</si>
  <si>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</si>
  <si>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</si>
  <si>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</si>
  <si>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</si>
  <si>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</si>
  <si>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</si>
  <si>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</si>
  <si>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</si>
  <si>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</si>
  <si>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</si>
  <si>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</si>
  <si>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</si>
  <si>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</si>
  <si>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</si>
  <si>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</si>
  <si>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</si>
  <si>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</si>
  <si>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</si>
  <si>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</si>
  <si>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</si>
  <si>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</si>
  <si>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</si>
  <si>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</si>
  <si>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</si>
  <si>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</si>
  <si>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</si>
  <si>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</si>
  <si>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</si>
  <si>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</si>
  <si>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</si>
  <si>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</si>
  <si>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</si>
  <si>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</si>
  <si>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</si>
  <si>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</si>
  <si>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</si>
  <si>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</si>
  <si>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</si>
  <si>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</si>
  <si>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</si>
  <si>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</si>
  <si>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</si>
  <si>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</si>
  <si>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</si>
  <si>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</si>
  <si>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</si>
  <si>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</si>
  <si>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</si>
  <si>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</si>
  <si>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</si>
  <si>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</si>
  <si>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</si>
  <si>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</si>
  <si>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</si>
  <si>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</si>
  <si>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</si>
  <si>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</si>
  <si>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</si>
  <si>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</si>
  <si>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</si>
  <si>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</si>
  <si>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</si>
  <si>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</si>
  <si>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</si>
  <si>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</si>
  <si>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</si>
  <si>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</si>
  <si>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</si>
  <si>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</si>
  <si>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</si>
  <si>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</si>
  <si>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</si>
  <si>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</si>
  <si>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</si>
  <si>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</si>
  <si>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</si>
  <si>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</si>
  <si>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</si>
  <si>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</si>
  <si>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</si>
  <si>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</si>
  <si>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</si>
  <si>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</si>
  <si>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</si>
  <si>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</si>
  <si>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</si>
  <si>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</si>
  <si>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</si>
  <si>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</si>
  <si>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</si>
  <si>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</si>
  <si>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</si>
  <si>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</si>
  <si>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</si>
  <si>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</si>
  <si>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</si>
  <si>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</si>
  <si>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</si>
  <si>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</si>
  <si>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</si>
  <si>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</si>
  <si>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</si>
  <si>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</si>
  <si>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</si>
  <si>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</si>
  <si>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</si>
  <si>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</si>
  <si>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</si>
  <si>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</si>
  <si>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</si>
  <si>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</si>
  <si>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</si>
  <si>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</si>
  <si>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</si>
  <si>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</si>
  <si>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</si>
  <si>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</si>
  <si>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</si>
  <si>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</si>
  <si>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</si>
  <si>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</si>
  <si>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</si>
  <si>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</si>
  <si>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</si>
  <si>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</si>
  <si>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</si>
  <si>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</si>
  <si>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</si>
  <si>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</si>
  <si>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</si>
  <si>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</si>
  <si>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</si>
  <si>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</si>
  <si>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</si>
  <si>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</si>
  <si>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</si>
  <si>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</si>
  <si>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</si>
  <si>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</si>
  <si>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</si>
  <si>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</si>
  <si>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</si>
  <si>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</si>
  <si>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</si>
  <si>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</si>
  <si>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</si>
  <si>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</si>
  <si>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</si>
  <si>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</si>
  <si>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</si>
  <si>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</si>
  <si>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</si>
  <si>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</si>
  <si>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</si>
  <si>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</si>
  <si>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</si>
  <si>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</si>
  <si>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</si>
  <si>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</si>
  <si>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</si>
  <si>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</si>
  <si>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</si>
  <si>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</si>
  <si>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</si>
  <si>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</si>
  <si>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</si>
  <si>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</si>
  <si>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</si>
  <si>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</si>
  <si>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</si>
  <si>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</si>
  <si>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</si>
  <si>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</si>
  <si>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</si>
  <si>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</si>
  <si>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</si>
  <si>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</si>
  <si>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</si>
  <si>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</si>
  <si>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</si>
  <si>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</si>
  <si>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</si>
  <si>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</si>
  <si>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</si>
  <si>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</si>
  <si>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</si>
  <si>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</si>
  <si>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</si>
  <si>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</si>
  <si>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</si>
  <si>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</si>
  <si>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</si>
  <si>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</si>
  <si>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</si>
  <si>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</si>
  <si>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</si>
  <si>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</si>
  <si>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</si>
  <si>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</si>
  <si>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</si>
  <si>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</si>
  <si>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</si>
  <si>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</si>
  <si>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</si>
  <si>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</si>
  <si>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</si>
  <si>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</si>
  <si>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</si>
  <si>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</si>
  <si>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</si>
  <si>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</si>
  <si>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</si>
  <si>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</si>
  <si>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</si>
  <si>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</si>
  <si>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</si>
  <si>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</si>
  <si>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</si>
  <si>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</si>
  <si>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</si>
  <si>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</si>
  <si>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</si>
  <si>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</si>
  <si>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</si>
  <si>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</si>
  <si>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</si>
  <si>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</si>
  <si>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</si>
  <si>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</si>
  <si>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</si>
  <si>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</si>
  <si>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</si>
  <si>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</si>
  <si>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</si>
  <si>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</si>
  <si>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</si>
  <si>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</si>
  <si>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</si>
  <si>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</si>
  <si>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</si>
  <si>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</si>
  <si>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</si>
  <si>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</si>
  <si>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</si>
  <si>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</si>
  <si>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</si>
  <si>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</si>
  <si>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</si>
  <si>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</si>
  <si>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</si>
  <si>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</si>
  <si>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</si>
  <si>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</si>
  <si>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</si>
  <si>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</si>
  <si>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</si>
  <si>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</si>
  <si>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</si>
  <si>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</si>
  <si>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</si>
  <si>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</si>
  <si>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</si>
  <si>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</si>
  <si>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</si>
  <si>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</si>
  <si>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</si>
  <si>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</si>
  <si>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</si>
  <si>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</si>
  <si>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</si>
  <si>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</si>
  <si>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</si>
  <si>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</si>
  <si>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</si>
  <si>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</si>
  <si>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</si>
  <si>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</si>
  <si>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</si>
  <si>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</si>
  <si>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</si>
  <si>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</si>
  <si>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</si>
  <si>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</si>
  <si>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</si>
  <si>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</si>
  <si>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</si>
  <si>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</si>
  <si>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</si>
  <si>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</si>
  <si>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</si>
  <si>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</si>
  <si>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</si>
  <si>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</si>
  <si>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</si>
  <si>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</si>
  <si>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</si>
  <si>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</si>
  <si>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</si>
  <si>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</si>
  <si>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</si>
  <si>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</si>
  <si>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</si>
  <si>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</si>
  <si>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</si>
  <si>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</si>
  <si>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</si>
  <si>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</si>
  <si>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</si>
  <si>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</si>
  <si>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</si>
  <si>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</si>
  <si>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</si>
  <si>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</si>
  <si>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</si>
  <si>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</si>
  <si>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</si>
  <si>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</si>
  <si>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</si>
  <si>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</si>
  <si>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</si>
  <si>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</si>
  <si>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</si>
  <si>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</si>
  <si>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</si>
  <si>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</si>
  <si>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</si>
  <si>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</si>
  <si>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</si>
  <si>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</si>
  <si>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</si>
  <si>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</si>
  <si>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</si>
  <si>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</si>
  <si>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</si>
  <si>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</si>
  <si>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</si>
  <si>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</si>
  <si>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</si>
  <si>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</si>
  <si>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</si>
  <si>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</si>
  <si>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</si>
  <si>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</si>
  <si>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</si>
  <si>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</si>
  <si>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</si>
  <si>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</si>
  <si>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</si>
  <si>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</si>
  <si>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</si>
  <si>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</si>
  <si>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</si>
  <si>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</si>
  <si>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</si>
  <si>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</si>
  <si>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</si>
  <si>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</si>
  <si>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</si>
  <si>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</si>
  <si>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</si>
  <si>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</si>
  <si>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</si>
  <si>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</si>
  <si>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</si>
  <si>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</si>
  <si>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</si>
  <si>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</si>
  <si>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</si>
  <si>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</si>
  <si>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</si>
  <si>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</si>
  <si>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</si>
  <si>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</si>
  <si>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</si>
  <si>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</si>
  <si>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</si>
  <si>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</si>
  <si>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</si>
  <si>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</si>
  <si>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</si>
  <si>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</si>
  <si>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</si>
  <si>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</si>
  <si>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</si>
  <si>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</si>
  <si>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</si>
  <si>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</si>
  <si>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</si>
  <si>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</si>
  <si>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</si>
  <si>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</si>
  <si>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</si>
  <si>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</si>
  <si>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</si>
  <si>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</si>
  <si>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</si>
  <si>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</si>
  <si>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</si>
  <si>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</si>
  <si>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</si>
  <si>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</si>
  <si>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</si>
  <si>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</si>
  <si>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</si>
  <si>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</si>
  <si>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</si>
  <si>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</si>
  <si>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</si>
  <si>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</si>
  <si>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</si>
  <si>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</si>
  <si>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</si>
  <si>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</si>
  <si>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</si>
  <si>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</si>
  <si>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</si>
  <si>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</si>
  <si>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</si>
  <si>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</si>
  <si>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</si>
  <si>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</si>
  <si>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</si>
  <si>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</si>
  <si>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</si>
  <si>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</si>
  <si>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</si>
  <si>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</si>
  <si>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</si>
  <si>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</si>
  <si>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</si>
  <si>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</si>
  <si>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</si>
  <si>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</si>
  <si>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</si>
  <si>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</si>
  <si>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</si>
  <si>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</si>
  <si>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</si>
  <si>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</si>
  <si>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</si>
  <si>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</si>
  <si>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</si>
  <si>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</si>
  <si>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</si>
  <si>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</si>
  <si>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</si>
  <si>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</si>
  <si>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</si>
  <si>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</si>
  <si>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</si>
  <si>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</si>
  <si>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</si>
  <si>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</si>
  <si>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</si>
  <si>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</si>
  <si>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</si>
  <si>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</si>
  <si>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</si>
  <si>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</si>
  <si>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</si>
  <si>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</si>
  <si>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</si>
  <si>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</si>
  <si>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</si>
  <si>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</si>
  <si>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</si>
  <si>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</si>
  <si>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</si>
  <si>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</si>
  <si>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</si>
  <si>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</si>
  <si>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</si>
  <si>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</si>
  <si>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</si>
  <si>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</si>
  <si>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</si>
  <si>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</si>
  <si>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</si>
  <si>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</si>
  <si>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</si>
  <si>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</si>
  <si>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</si>
  <si>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</si>
  <si>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</si>
  <si>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</si>
  <si>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</si>
  <si>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</si>
  <si>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</si>
  <si>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</si>
  <si>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</si>
  <si>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</si>
  <si>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</si>
  <si>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</si>
  <si>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</si>
  <si>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</si>
  <si>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</si>
  <si>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</si>
  <si>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</si>
  <si>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</si>
  <si>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</si>
  <si>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</si>
  <si>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</si>
  <si>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</si>
  <si>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</si>
  <si>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</si>
  <si>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</si>
  <si>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</si>
  <si>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</si>
  <si>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</si>
  <si>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</si>
  <si>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</si>
  <si>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</si>
  <si>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</si>
  <si>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</si>
  <si>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</si>
  <si>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</si>
  <si>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</si>
  <si>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</si>
  <si>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</si>
  <si>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</si>
  <si>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</si>
  <si>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</si>
  <si>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</si>
  <si>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</si>
  <si>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</si>
  <si>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</si>
  <si>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</si>
  <si>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</si>
  <si>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</si>
  <si>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</si>
  <si>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</si>
  <si>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</si>
  <si>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</si>
  <si>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</si>
  <si>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</si>
  <si>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</si>
  <si>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</si>
  <si>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</si>
  <si>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</si>
  <si>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</si>
  <si>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</si>
  <si>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</si>
  <si>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</si>
  <si>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</si>
  <si>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</si>
  <si>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</si>
  <si>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</si>
  <si>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</si>
  <si>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</si>
  <si>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</si>
  <si>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</si>
  <si>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</si>
  <si>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</si>
  <si>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</si>
  <si>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</si>
  <si>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</si>
  <si>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</si>
  <si>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</si>
  <si>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</si>
  <si>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</si>
  <si>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</si>
  <si>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</si>
  <si>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</si>
  <si>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</si>
  <si>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</si>
  <si>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</si>
  <si>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</si>
  <si>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</si>
  <si>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</si>
  <si>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</si>
  <si>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</si>
  <si>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</si>
  <si>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</si>
  <si>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</si>
  <si>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</si>
  <si>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</si>
  <si>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</si>
  <si>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</si>
  <si>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</si>
  <si>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</si>
  <si>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</si>
  <si>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</si>
  <si>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</si>
  <si>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</si>
  <si>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</si>
  <si>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</si>
  <si>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</si>
  <si>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</si>
  <si>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</si>
  <si>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</si>
  <si>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</si>
  <si>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</si>
  <si>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</si>
  <si>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</si>
  <si>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</si>
  <si>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</si>
  <si>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</si>
  <si>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</si>
  <si>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</si>
  <si>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</si>
  <si>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</si>
  <si>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</si>
  <si>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</si>
  <si>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</si>
  <si>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</si>
  <si>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</si>
  <si>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</si>
  <si>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</si>
  <si>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</si>
  <si>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</si>
  <si>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</si>
  <si>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</si>
  <si>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</si>
  <si>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</si>
  <si>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</si>
  <si>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</si>
  <si>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</si>
  <si>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</si>
  <si>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</si>
  <si>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</si>
  <si>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</si>
  <si>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</si>
  <si>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</si>
  <si>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</si>
  <si>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</si>
  <si>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</si>
  <si>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</si>
  <si>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</si>
  <si>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</si>
  <si>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</si>
  <si>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</si>
  <si>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</si>
  <si>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</si>
  <si>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</si>
  <si>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</si>
  <si>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</si>
  <si>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</si>
  <si>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</si>
  <si>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</si>
  <si>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</si>
  <si>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</si>
  <si>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</si>
  <si>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</si>
  <si>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</si>
  <si>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</si>
  <si>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</si>
  <si>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</si>
  <si>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</si>
  <si>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</si>
  <si>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</si>
  <si>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</si>
  <si>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</si>
  <si>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</si>
  <si>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</si>
  <si>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</si>
  <si>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</si>
  <si>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</si>
  <si>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</si>
  <si>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</si>
  <si>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</si>
  <si>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</si>
  <si>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</si>
  <si>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</si>
  <si>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</si>
  <si>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</si>
  <si>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</si>
  <si>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</si>
  <si>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</si>
  <si>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</si>
  <si>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</si>
  <si>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</si>
  <si>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</si>
  <si>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</si>
  <si>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</si>
  <si>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</si>
  <si>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</si>
  <si>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</si>
  <si>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</si>
  <si>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</si>
  <si>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</si>
  <si>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</si>
  <si>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</si>
  <si>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</si>
  <si>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</si>
  <si>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</si>
  <si>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</si>
  <si>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</si>
  <si>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</si>
  <si>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</si>
  <si>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</si>
  <si>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</si>
  <si>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</si>
  <si>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</si>
  <si>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</si>
  <si>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</si>
  <si>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</si>
  <si>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</si>
  <si>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</si>
  <si>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</si>
  <si>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</si>
  <si>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</si>
  <si>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</si>
  <si>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</si>
  <si>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</si>
  <si>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</si>
  <si>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</si>
  <si>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</si>
  <si>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</si>
  <si>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</si>
  <si>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</si>
  <si>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</si>
  <si>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</si>
  <si>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</si>
  <si>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</si>
  <si>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</si>
  <si>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</si>
  <si>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</si>
  <si>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</si>
  <si>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</si>
  <si>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</si>
  <si>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</si>
  <si>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</si>
  <si>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</si>
  <si>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</si>
  <si>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</si>
  <si>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</si>
  <si>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</si>
  <si>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</si>
  <si>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</si>
  <si>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</si>
  <si>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</si>
  <si>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</si>
  <si>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</si>
  <si>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</si>
  <si>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</si>
  <si>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</si>
  <si>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</si>
  <si>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</si>
  <si>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</si>
  <si>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</si>
  <si>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</si>
  <si>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</si>
  <si>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</si>
  <si>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</si>
  <si>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</si>
  <si>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</si>
  <si>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</si>
  <si>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</si>
  <si>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</si>
  <si>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</si>
  <si>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</si>
  <si>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</si>
  <si>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</si>
  <si>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</si>
  <si>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</si>
  <si>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</si>
  <si>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</si>
  <si>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</si>
  <si>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</si>
  <si>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</si>
  <si>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</si>
  <si>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</si>
  <si>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</si>
  <si>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</si>
  <si>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</si>
  <si>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</si>
  <si>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</si>
  <si>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</si>
  <si>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</si>
  <si>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</si>
  <si>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</si>
  <si>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</si>
  <si>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</si>
  <si>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</si>
  <si>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</si>
  <si>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</si>
  <si>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</si>
  <si>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</si>
  <si>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</si>
  <si>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</si>
  <si>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</si>
  <si>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</si>
  <si>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</si>
  <si>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</si>
  <si>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</si>
  <si>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</si>
  <si>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</si>
  <si>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</si>
  <si>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</si>
  <si>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</si>
  <si>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</si>
  <si>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</si>
  <si>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</si>
  <si>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</si>
  <si>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</si>
  <si>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</si>
  <si>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</si>
  <si>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</si>
  <si>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</si>
  <si>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</si>
  <si>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</si>
  <si>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</si>
  <si>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</si>
  <si>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</si>
  <si>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</si>
  <si>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</si>
  <si>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</si>
  <si>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</si>
  <si>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</si>
  <si>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</si>
  <si>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</si>
  <si>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</si>
  <si>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</si>
  <si>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</si>
  <si>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</si>
  <si>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</si>
  <si>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</si>
  <si>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</si>
  <si>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</si>
  <si>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</si>
  <si>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</si>
  <si>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</si>
  <si>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</si>
  <si>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</si>
  <si>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</si>
  <si>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</si>
  <si>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</si>
  <si>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</si>
  <si>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</si>
  <si>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</si>
  <si>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</si>
  <si>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</si>
  <si>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</si>
  <si>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</si>
  <si>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</si>
  <si>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</si>
  <si>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</si>
  <si>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</si>
  <si>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</si>
  <si>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</si>
  <si>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</si>
  <si>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</si>
  <si>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</si>
  <si>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</si>
  <si>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</si>
  <si>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</si>
  <si>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</si>
  <si>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</si>
  <si>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</si>
  <si>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</si>
  <si>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</si>
  <si>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</si>
  <si>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</si>
  <si>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</si>
  <si>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</si>
  <si>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</si>
  <si>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</si>
  <si>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</si>
  <si>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</si>
  <si>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</si>
  <si>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</si>
  <si>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</si>
  <si>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</si>
  <si>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</si>
  <si>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</si>
  <si>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</si>
  <si>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</si>
  <si>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</si>
  <si>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</si>
  <si>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</si>
  <si>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</si>
  <si>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</si>
  <si>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</si>
  <si>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</si>
  <si>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</si>
  <si>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</si>
  <si>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</si>
  <si>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</si>
  <si>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</si>
  <si>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</si>
  <si>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</si>
  <si>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</si>
  <si>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</si>
  <si>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</si>
  <si>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</si>
  <si>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</si>
  <si>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</si>
  <si>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</si>
  <si>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</si>
  <si>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</si>
  <si>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</si>
  <si>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</si>
  <si>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</si>
  <si>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</si>
  <si>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</si>
  <si>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</si>
  <si>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</si>
  <si>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</si>
  <si>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</si>
  <si>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</si>
  <si>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</si>
  <si>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</si>
  <si>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</si>
  <si>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</si>
  <si>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</si>
  <si>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</si>
  <si>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</si>
  <si>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</si>
  <si>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</si>
  <si>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</si>
  <si>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</si>
  <si>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</si>
  <si>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</si>
  <si>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</si>
  <si>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</si>
  <si>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</si>
  <si>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</si>
  <si>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</si>
  <si>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</si>
  <si>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</si>
  <si>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</si>
  <si>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</si>
  <si>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</si>
  <si>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</si>
  <si>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</si>
  <si>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</si>
  <si>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</si>
  <si>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</si>
  <si>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</si>
  <si>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</si>
  <si>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</si>
  <si>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</si>
  <si>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</si>
  <si>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</si>
  <si>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</si>
  <si>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</si>
  <si>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</si>
  <si>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</si>
  <si>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</si>
  <si>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</si>
  <si>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</si>
  <si>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</si>
  <si>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</si>
  <si>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</si>
  <si>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</si>
  <si>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</si>
  <si>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</si>
  <si>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</si>
  <si>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</si>
  <si>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</si>
  <si>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</si>
  <si>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</si>
  <si>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</si>
  <si>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</si>
  <si>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</si>
  <si>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</si>
  <si>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</si>
  <si>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</si>
  <si>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</si>
  <si>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</si>
  <si>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</si>
  <si>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</si>
  <si>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</si>
  <si>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</si>
  <si>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</si>
  <si>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</si>
  <si>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</si>
  <si>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</si>
  <si>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</si>
  <si>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</si>
  <si>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</si>
  <si>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</si>
  <si>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</si>
  <si>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</si>
  <si>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</si>
  <si>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</si>
  <si>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</si>
  <si>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</si>
  <si>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</si>
  <si>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</si>
  <si>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</si>
  <si>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</si>
  <si>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</si>
  <si>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</si>
  <si>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</si>
  <si>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</si>
  <si>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</si>
  <si>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</si>
  <si>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</si>
  <si>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</si>
  <si>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</si>
  <si>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</si>
  <si>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</si>
  <si>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</si>
  <si>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</si>
  <si>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</si>
  <si>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</si>
  <si>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</si>
  <si>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</si>
  <si>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</si>
  <si>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</si>
  <si>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</si>
  <si>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</si>
  <si>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</si>
  <si>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</si>
  <si>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</si>
  <si>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</si>
  <si>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</si>
  <si>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</si>
  <si>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</si>
  <si>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</si>
  <si>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</si>
  <si>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</si>
  <si>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</si>
  <si>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</si>
  <si>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</si>
  <si>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</si>
  <si>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</si>
  <si>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</si>
  <si>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</si>
  <si>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</si>
  <si>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</si>
  <si>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</si>
  <si>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</si>
  <si>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</si>
  <si>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</si>
  <si>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</si>
  <si>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</si>
  <si>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</si>
  <si>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</si>
  <si>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</si>
  <si>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</si>
  <si>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</si>
  <si>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</si>
  <si>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</si>
  <si>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</si>
  <si>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</si>
  <si>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</si>
  <si>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</si>
  <si>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</si>
  <si>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</si>
  <si>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</si>
  <si>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</si>
  <si>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</si>
  <si>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</si>
  <si>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</si>
  <si>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</si>
  <si>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</si>
  <si>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</si>
  <si>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</si>
  <si>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</si>
  <si>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</si>
  <si>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</si>
  <si>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</si>
  <si>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</si>
  <si>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</si>
  <si>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</si>
  <si>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</si>
  <si>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</si>
  <si>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</si>
  <si>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</si>
  <si>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</si>
  <si>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</si>
  <si>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</si>
  <si>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</si>
  <si>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</si>
  <si>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</si>
  <si>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</si>
  <si>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</si>
  <si>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</si>
  <si>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</si>
  <si>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</si>
  <si>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</si>
  <si>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</si>
  <si>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</si>
  <si>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</si>
  <si>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</si>
  <si>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</si>
  <si>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</si>
  <si>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</si>
  <si>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</si>
  <si>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</si>
  <si>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</si>
  <si>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</si>
  <si>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</si>
  <si>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</si>
  <si>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</si>
  <si>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</si>
  <si>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</si>
  <si>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</si>
  <si>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</si>
  <si>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</si>
  <si>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</si>
  <si>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</si>
  <si>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</si>
  <si>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</si>
  <si>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</si>
  <si>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</si>
  <si>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</si>
  <si>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</si>
  <si>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</si>
  <si>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</si>
  <si>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</si>
  <si>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</si>
  <si>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</si>
  <si>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</si>
  <si>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</si>
  <si>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</si>
  <si>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</si>
  <si>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</si>
  <si>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</si>
  <si>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</si>
  <si>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</si>
  <si>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</si>
  <si>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</si>
  <si>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</si>
  <si>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</si>
  <si>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</si>
  <si>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</si>
  <si>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</si>
  <si>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</si>
  <si>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</si>
  <si>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</si>
  <si>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</si>
  <si>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</si>
  <si>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</si>
  <si>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</si>
  <si>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</si>
  <si>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</si>
  <si>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</si>
  <si>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</si>
  <si>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</si>
  <si>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</si>
  <si>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</si>
  <si>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</si>
  <si>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</si>
  <si>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</si>
  <si>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</si>
  <si>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</si>
  <si>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</si>
  <si>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</si>
  <si>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</si>
  <si>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</si>
  <si>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</si>
  <si>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</si>
  <si>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</si>
  <si>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</si>
  <si>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</si>
  <si>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</si>
  <si>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</si>
  <si>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</si>
  <si>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</si>
  <si>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</si>
  <si>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</si>
  <si>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</si>
  <si>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</si>
  <si>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</si>
  <si>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</si>
  <si>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</si>
  <si>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</si>
  <si>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</si>
  <si>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</si>
  <si>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</si>
  <si>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</si>
  <si>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</si>
  <si>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</si>
  <si>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</si>
  <si>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</si>
  <si>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</si>
  <si>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</si>
  <si>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</si>
  <si>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</si>
  <si>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</si>
  <si>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</si>
  <si>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</si>
  <si>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</si>
  <si>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</si>
  <si>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</si>
  <si>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</si>
  <si>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</si>
  <si>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</si>
  <si>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</si>
  <si>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</si>
  <si>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</si>
  <si>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</si>
  <si>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</si>
  <si>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</si>
  <si>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</si>
  <si>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</si>
  <si>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</si>
  <si>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</si>
  <si>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</si>
  <si>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</si>
  <si>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</si>
  <si>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</si>
  <si>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</si>
  <si>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</si>
  <si>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</si>
  <si>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</si>
  <si>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</si>
  <si>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</si>
  <si>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</si>
  <si>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</si>
  <si>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</si>
  <si>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</si>
  <si>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</si>
  <si>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</si>
  <si>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</si>
  <si>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</si>
  <si>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</si>
  <si>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</si>
  <si>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</si>
  <si>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</si>
  <si>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</si>
  <si>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</si>
  <si>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</si>
  <si>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</si>
  <si>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</si>
  <si>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</si>
  <si>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</si>
  <si>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</si>
  <si>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</si>
  <si>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</si>
  <si>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</si>
  <si>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</si>
  <si>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</si>
  <si>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</si>
  <si>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</si>
  <si>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</si>
  <si>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</si>
  <si>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</si>
  <si>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</si>
  <si>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</si>
  <si>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</si>
  <si>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</si>
  <si>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</si>
  <si>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</si>
  <si>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</si>
  <si>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</si>
  <si>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</si>
  <si>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</si>
  <si>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</si>
  <si>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</si>
  <si>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</si>
  <si>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</si>
  <si>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</si>
  <si>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</si>
  <si>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</si>
  <si>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</si>
  <si>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</si>
  <si>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</si>
  <si>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</si>
  <si>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</si>
  <si>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</si>
  <si>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</si>
  <si>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</si>
  <si>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</si>
  <si>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</si>
  <si>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</si>
  <si>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</si>
  <si>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</si>
  <si>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</si>
  <si>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</si>
  <si>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</si>
  <si>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</si>
  <si>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</si>
  <si>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</si>
  <si>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</si>
  <si>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</si>
  <si>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</si>
  <si>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</si>
  <si>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</si>
  <si>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</si>
  <si>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</si>
  <si>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</si>
  <si>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</si>
  <si>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</si>
  <si>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</si>
  <si>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</si>
  <si>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</si>
  <si>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</si>
  <si>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</si>
  <si>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</si>
  <si>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</si>
  <si>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</si>
  <si>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</si>
  <si>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</si>
  <si>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</si>
  <si>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</si>
  <si>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</si>
  <si>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</si>
  <si>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</si>
  <si>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</si>
  <si>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</si>
  <si>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</si>
  <si>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</si>
  <si>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</si>
  <si>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</si>
  <si>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</si>
  <si>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</si>
  <si>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</si>
  <si>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</si>
  <si>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</si>
  <si>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</si>
  <si>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</si>
  <si>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</si>
  <si>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</si>
  <si>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</si>
  <si>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</si>
  <si>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</si>
  <si>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</si>
  <si>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</si>
  <si>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</si>
  <si>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</si>
  <si>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</si>
  <si>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</si>
  <si>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</si>
  <si>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</si>
  <si>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</si>
  <si>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</si>
  <si>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</si>
  <si>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</si>
  <si>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</si>
  <si>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</si>
  <si>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</si>
  <si>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</si>
  <si>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</si>
  <si>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</si>
  <si>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</si>
  <si>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</si>
  <si>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</si>
  <si>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</si>
  <si>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</si>
  <si>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</si>
  <si>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</si>
  <si>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</si>
  <si>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</si>
  <si>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</si>
  <si>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</si>
  <si>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</si>
  <si>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</si>
  <si>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</si>
  <si>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</si>
  <si>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</si>
  <si>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</si>
  <si>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</si>
  <si>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</si>
  <si>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</si>
  <si>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</si>
  <si>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</si>
  <si>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</si>
  <si>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</si>
  <si>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</si>
  <si>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</si>
  <si>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</si>
  <si>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</si>
  <si>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</si>
  <si>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</si>
  <si>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</si>
  <si>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</si>
  <si>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</si>
  <si>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</si>
  <si>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</si>
  <si>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</si>
  <si>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</si>
  <si>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</si>
  <si>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</si>
  <si>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</si>
  <si>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</si>
  <si>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</si>
  <si>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</si>
  <si>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</si>
  <si>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</si>
  <si>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</si>
  <si>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</si>
  <si>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</si>
  <si>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</si>
  <si>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</si>
  <si>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</si>
  <si>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</si>
  <si>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</si>
  <si>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</si>
  <si>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</si>
  <si>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</si>
  <si>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</si>
  <si>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</si>
  <si>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</si>
  <si>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</si>
  <si>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</si>
  <si>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</si>
  <si>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</si>
  <si>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</si>
  <si>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</si>
  <si>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</si>
  <si>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</si>
  <si>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</si>
  <si>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</si>
  <si>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</si>
  <si>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</si>
  <si>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</si>
  <si>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</si>
  <si>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</si>
  <si>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</si>
  <si>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</si>
  <si>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</si>
  <si>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</si>
  <si>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</si>
  <si>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</si>
  <si>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</si>
  <si>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</si>
  <si>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</si>
  <si>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</si>
  <si>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</si>
  <si>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</si>
  <si>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</si>
  <si>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</si>
  <si>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</si>
  <si>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</si>
  <si>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</si>
  <si>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</si>
  <si>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</si>
  <si>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</si>
  <si>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</si>
  <si>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</si>
  <si>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</si>
  <si>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</si>
  <si>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</si>
  <si>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</si>
  <si>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</si>
  <si>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</si>
  <si>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</si>
  <si>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</si>
  <si>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</si>
  <si>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</si>
  <si>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</si>
  <si>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</si>
  <si>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</si>
  <si>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</si>
  <si>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</si>
  <si>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</si>
  <si>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</si>
  <si>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</si>
  <si>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</si>
  <si>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</si>
  <si>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</si>
  <si>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</si>
  <si>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</si>
  <si>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</si>
  <si>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</si>
  <si>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</si>
  <si>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</si>
  <si>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</si>
  <si>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</si>
  <si>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</si>
  <si>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</si>
  <si>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</si>
  <si>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</si>
  <si>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</si>
  <si>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</si>
  <si>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</si>
  <si>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</si>
  <si>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</si>
  <si>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</si>
  <si>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</si>
  <si>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</si>
  <si>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</si>
  <si>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</si>
  <si>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</si>
  <si>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</si>
  <si>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</si>
  <si>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</si>
  <si>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</si>
  <si>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</si>
  <si>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</si>
  <si>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</si>
  <si>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</si>
  <si>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</si>
  <si>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</si>
  <si>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</si>
  <si>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</si>
  <si>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</si>
  <si>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</si>
  <si>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</si>
  <si>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</si>
  <si>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</si>
  <si>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</si>
  <si>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</si>
  <si>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</si>
  <si>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</si>
  <si>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</si>
  <si>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</si>
  <si>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</si>
  <si>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</si>
  <si>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</si>
  <si>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</si>
  <si>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</si>
  <si>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</si>
  <si>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</si>
  <si>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</si>
  <si>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</si>
  <si>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</si>
  <si>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</si>
  <si>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</si>
  <si>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</si>
  <si>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</si>
  <si>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</si>
  <si>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</si>
  <si>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</si>
  <si>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</si>
  <si>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</si>
  <si>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</si>
  <si>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</si>
  <si>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</si>
  <si>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</si>
  <si>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</si>
  <si>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</si>
  <si>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</si>
  <si>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</si>
  <si>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</si>
  <si>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</si>
  <si>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</si>
  <si>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</si>
  <si>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</si>
  <si>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</si>
  <si>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</si>
  <si>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</si>
  <si>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</si>
  <si>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</si>
  <si>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</si>
  <si>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</si>
  <si>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</si>
  <si>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</si>
  <si>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</si>
  <si>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</si>
  <si>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</si>
  <si>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</si>
  <si>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</si>
  <si>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</si>
  <si>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</si>
  <si>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</si>
  <si>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</si>
  <si>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</si>
  <si>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</si>
  <si>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</si>
  <si>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</si>
  <si>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</si>
  <si>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</si>
  <si>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</si>
  <si>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</si>
  <si>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</si>
  <si>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</si>
  <si>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</si>
  <si>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</si>
  <si>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</si>
  <si>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</si>
  <si>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</si>
  <si>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</si>
  <si>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</si>
  <si>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</si>
  <si>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</si>
  <si>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</si>
  <si>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</si>
  <si>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</si>
  <si>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</si>
  <si>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</si>
  <si>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</si>
  <si>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</si>
  <si>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</si>
  <si>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</si>
  <si>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</si>
  <si>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</si>
  <si>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</si>
  <si>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</si>
  <si>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</si>
  <si>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</si>
  <si>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</si>
  <si>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</si>
  <si>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</si>
  <si>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</si>
  <si>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</si>
  <si>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</si>
  <si>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</si>
  <si>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</si>
  <si>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</si>
  <si>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</si>
  <si>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</si>
  <si>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</si>
  <si>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</si>
  <si>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</si>
  <si>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</si>
  <si>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</si>
  <si>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</si>
  <si>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</si>
  <si>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</si>
  <si>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</si>
  <si>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</si>
  <si>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</si>
  <si>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</si>
  <si>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</si>
  <si>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</si>
  <si>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</si>
  <si>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</si>
  <si>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</si>
  <si>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</si>
  <si>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</si>
  <si>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</si>
  <si>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</si>
  <si>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</si>
  <si>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</si>
  <si>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</si>
  <si>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</si>
  <si>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</si>
  <si>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</si>
  <si>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</si>
  <si>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</si>
  <si>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</si>
  <si>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</si>
  <si>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</si>
  <si>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</si>
  <si>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</si>
  <si>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</si>
  <si>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</si>
  <si>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</si>
  <si>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</si>
  <si>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</si>
  <si>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</si>
  <si>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</si>
  <si>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</si>
  <si>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</si>
  <si>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</si>
  <si>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</si>
  <si>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</si>
  <si>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</si>
  <si>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</si>
  <si>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</si>
  <si>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</si>
  <si>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</si>
  <si>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</si>
  <si>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</si>
  <si>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</si>
  <si>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</si>
  <si>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</si>
  <si>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</si>
  <si>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</si>
  <si>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</si>
  <si>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</si>
  <si>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</si>
  <si>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</si>
  <si>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</si>
  <si>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</si>
  <si>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</si>
  <si>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</si>
  <si>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</si>
  <si>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</si>
  <si>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</si>
  <si>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</si>
  <si>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</si>
  <si>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</si>
  <si>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</si>
  <si>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</si>
  <si>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</si>
  <si>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</si>
  <si>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</si>
  <si>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</si>
  <si>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</si>
  <si>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</si>
  <si>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</si>
  <si>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</si>
  <si>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</si>
  <si>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</si>
  <si>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</si>
  <si>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</si>
  <si>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</si>
  <si>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</si>
  <si>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</si>
  <si>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</si>
  <si>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</si>
  <si>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</si>
  <si>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</si>
  <si>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</si>
  <si>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</si>
  <si>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</si>
  <si>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</si>
  <si>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</si>
  <si>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</si>
  <si>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</si>
  <si>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</si>
  <si>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</si>
  <si>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</si>
  <si>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</si>
  <si>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</si>
  <si>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</si>
  <si>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</si>
  <si>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</si>
  <si>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</si>
  <si>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</si>
  <si>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</si>
  <si>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</si>
  <si>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</si>
  <si>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</si>
  <si>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</si>
  <si>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</si>
  <si>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</si>
  <si>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</si>
  <si>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</si>
  <si>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</si>
  <si>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</si>
  <si>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</si>
  <si>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</si>
  <si>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</si>
  <si>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</si>
  <si>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</si>
  <si>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</si>
  <si>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</si>
  <si>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</si>
  <si>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</si>
  <si>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</si>
  <si>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</si>
  <si>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</si>
  <si>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</si>
  <si>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</si>
  <si>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</si>
  <si>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</si>
  <si>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</si>
  <si>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</si>
  <si>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</si>
  <si>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</si>
  <si>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</si>
  <si>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</si>
  <si>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</si>
  <si>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</si>
  <si>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</si>
  <si>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</si>
  <si>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</si>
  <si>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</si>
  <si>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</si>
  <si>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</si>
  <si>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</si>
  <si>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</si>
  <si>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</si>
  <si>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</si>
  <si>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</si>
  <si>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</si>
  <si>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</si>
  <si>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</si>
  <si>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</si>
  <si>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</si>
  <si>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</si>
  <si>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</si>
  <si>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</si>
  <si>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</si>
  <si>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</si>
  <si>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</si>
  <si>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</si>
  <si>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</si>
  <si>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</si>
  <si>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</si>
  <si>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</si>
  <si>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</si>
  <si>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</si>
  <si>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</si>
  <si>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</si>
  <si>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</si>
  <si>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</si>
  <si>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</si>
  <si>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</si>
  <si>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</si>
  <si>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</si>
  <si>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</si>
  <si>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</si>
  <si>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</si>
  <si>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</si>
  <si>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</si>
  <si>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</si>
  <si>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</si>
  <si>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</si>
  <si>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</si>
  <si>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</si>
  <si>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</si>
  <si>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</si>
  <si>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</si>
  <si>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</si>
  <si>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</si>
  <si>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</si>
  <si>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</si>
  <si>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</si>
  <si>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</si>
  <si>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</si>
  <si>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</si>
  <si>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</si>
  <si>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</si>
  <si>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</si>
  <si>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</si>
  <si>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</si>
  <si>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</si>
  <si>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</si>
  <si>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</si>
  <si>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</si>
  <si>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</si>
  <si>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</si>
  <si>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</si>
  <si>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</si>
  <si>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</si>
  <si>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</si>
  <si>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</si>
  <si>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</si>
  <si>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</si>
  <si>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</si>
  <si>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</si>
  <si>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</si>
  <si>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</si>
  <si>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</si>
  <si>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</si>
  <si>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</si>
  <si>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</si>
  <si>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</si>
  <si>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</si>
  <si>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</si>
  <si>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</si>
  <si>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</si>
  <si>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</si>
  <si>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</si>
  <si>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</si>
  <si>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</si>
  <si>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</si>
  <si>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</si>
  <si>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</si>
  <si>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</si>
  <si>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</si>
  <si>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</si>
  <si>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</si>
  <si>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</si>
  <si>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</si>
  <si>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</si>
  <si>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</si>
  <si>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</si>
  <si>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</si>
  <si>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</si>
  <si>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</si>
  <si>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</si>
  <si>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</si>
  <si>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</si>
  <si>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</si>
  <si>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</si>
  <si>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</si>
  <si>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</si>
  <si>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</si>
  <si>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</si>
  <si>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</si>
  <si>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</si>
  <si>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</si>
  <si>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</si>
  <si>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</si>
  <si>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</si>
  <si>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</si>
  <si>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</si>
  <si>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</si>
  <si>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</si>
  <si>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</si>
  <si>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</si>
  <si>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</si>
  <si>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</si>
  <si>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</si>
  <si>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</si>
  <si>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</si>
  <si>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</si>
  <si>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</si>
  <si>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</si>
  <si>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</si>
  <si>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</si>
  <si>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</si>
  <si>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</si>
  <si>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</si>
  <si>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</si>
  <si>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</si>
  <si>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</si>
  <si>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</si>
  <si>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</si>
  <si>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</si>
  <si>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</si>
  <si>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</si>
  <si>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</si>
  <si>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</si>
  <si>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</si>
  <si>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</si>
  <si>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</si>
  <si>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</si>
  <si>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</si>
  <si>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</si>
  <si>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</si>
  <si>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</si>
  <si>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</si>
  <si>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</si>
  <si>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</si>
  <si>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</si>
  <si>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</si>
  <si>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</si>
  <si>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</si>
  <si>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</si>
  <si>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</si>
  <si>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</si>
  <si>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</si>
  <si>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</si>
  <si>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</si>
  <si>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</si>
  <si>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</si>
  <si>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</si>
  <si>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</si>
  <si>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</si>
  <si>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</si>
  <si>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</si>
  <si>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</si>
  <si>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</si>
  <si>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</si>
  <si>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</si>
  <si>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</si>
  <si>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</si>
  <si>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</si>
  <si>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</si>
  <si>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</si>
  <si>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</si>
  <si>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</si>
  <si>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</si>
  <si>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</si>
  <si>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</si>
  <si>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</si>
  <si>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</si>
  <si>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</si>
  <si>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</si>
  <si>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</si>
  <si>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</si>
  <si>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</si>
  <si>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</si>
  <si>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</si>
  <si>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</si>
  <si>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</si>
  <si>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</si>
  <si>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</si>
  <si>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</si>
  <si>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</si>
  <si>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</si>
  <si>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</si>
  <si>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</si>
  <si>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</si>
  <si>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</si>
  <si>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</si>
  <si>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</si>
  <si>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</si>
  <si>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</si>
  <si>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</si>
  <si>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</si>
  <si>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</si>
  <si>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</si>
  <si>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</si>
  <si>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</si>
  <si>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</si>
  <si>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</si>
  <si>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</si>
  <si>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</si>
  <si>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</si>
  <si>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</si>
  <si>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</si>
  <si>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</si>
  <si>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</si>
  <si>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</si>
  <si>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</si>
  <si>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</si>
  <si>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</si>
  <si>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</si>
  <si>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</si>
  <si>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</si>
  <si>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</si>
  <si>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</si>
  <si>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</si>
  <si>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</si>
  <si>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</si>
  <si>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</si>
  <si>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</si>
  <si>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</si>
  <si>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</si>
  <si>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</si>
  <si>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</si>
  <si>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</si>
  <si>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</si>
  <si>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</si>
  <si>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</si>
  <si>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</si>
  <si>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</si>
  <si>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</si>
  <si>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</si>
  <si>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</si>
  <si>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</si>
  <si>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</si>
  <si>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</si>
  <si>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</si>
  <si>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</si>
  <si>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</si>
  <si>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</si>
  <si>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</si>
  <si>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</si>
  <si>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</si>
  <si>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</si>
  <si>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</si>
  <si>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</si>
  <si>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</si>
  <si>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</si>
  <si>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</si>
  <si>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</si>
  <si>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</si>
  <si>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</si>
  <si>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</si>
  <si>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</si>
  <si>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</si>
  <si>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</si>
  <si>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</si>
  <si>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</si>
  <si>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</si>
  <si>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</si>
  <si>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</si>
  <si>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</si>
  <si>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</si>
  <si>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</si>
  <si>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</si>
  <si>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</si>
  <si>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</si>
  <si>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</si>
  <si>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</si>
  <si>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</si>
  <si>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</si>
  <si>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</si>
  <si>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</si>
  <si>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</si>
  <si>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</si>
  <si>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</si>
  <si>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</si>
  <si>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</si>
  <si>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</si>
  <si>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</si>
  <si>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</si>
  <si>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</si>
  <si>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</si>
  <si>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</si>
  <si>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</si>
  <si>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</si>
  <si>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</si>
  <si>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</si>
  <si>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</si>
  <si>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</si>
  <si>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</si>
  <si>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</si>
  <si>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</si>
  <si>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</si>
  <si>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</si>
  <si>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</si>
  <si>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</si>
  <si>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</si>
  <si>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</si>
  <si>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</si>
  <si>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</si>
  <si>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</si>
  <si>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</si>
  <si>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</si>
  <si>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</si>
  <si>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</si>
  <si>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</si>
  <si>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</si>
  <si>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</si>
  <si>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</si>
  <si>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</si>
  <si>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</si>
  <si>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</si>
  <si>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</si>
  <si>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</si>
  <si>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</si>
  <si>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</si>
  <si>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</si>
  <si>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</si>
  <si>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</si>
  <si>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</si>
  <si>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</si>
  <si>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</si>
  <si>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</si>
  <si>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</si>
  <si>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</si>
  <si>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</si>
  <si>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</si>
  <si>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</si>
  <si>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</si>
  <si>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</si>
  <si>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</si>
  <si>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</si>
  <si>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</si>
  <si>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</si>
  <si>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</si>
  <si>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</si>
  <si>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</si>
  <si>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</si>
  <si>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</si>
  <si>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</si>
  <si>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</si>
  <si>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</si>
  <si>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</si>
  <si>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</si>
  <si>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</si>
  <si>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</si>
  <si>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</si>
  <si>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</si>
  <si>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</si>
  <si>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</si>
  <si>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</si>
  <si>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</si>
  <si>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</si>
  <si>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</si>
  <si>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</si>
  <si>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</si>
  <si>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</si>
  <si>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</si>
  <si>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</si>
  <si>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</si>
  <si>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</si>
  <si>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</si>
  <si>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</si>
  <si>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</si>
  <si>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</si>
  <si>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</si>
  <si>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</si>
  <si>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</si>
  <si>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</si>
  <si>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</si>
  <si>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</si>
  <si>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</si>
  <si>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</si>
  <si>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</si>
  <si>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</si>
  <si>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</si>
  <si>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</si>
  <si>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</si>
  <si>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</si>
  <si>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</si>
  <si>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</si>
  <si>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</si>
  <si>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</si>
  <si>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</si>
  <si>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</si>
  <si>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</si>
  <si>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</si>
  <si>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</si>
  <si>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</si>
  <si>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</si>
  <si>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</si>
  <si>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</si>
  <si>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</si>
  <si>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</si>
  <si>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</si>
  <si>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</si>
  <si>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</si>
  <si>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</si>
  <si>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</si>
  <si>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</si>
  <si>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</si>
  <si>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</si>
  <si>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</si>
  <si>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</si>
  <si>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</si>
  <si>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</si>
  <si>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</si>
  <si>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</si>
  <si>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</si>
  <si>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</si>
  <si>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</si>
  <si>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</si>
  <si>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</si>
  <si>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</si>
  <si>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</si>
  <si>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</si>
  <si>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</si>
  <si>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</si>
  <si>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</si>
  <si>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</si>
  <si>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</si>
  <si>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</si>
  <si>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</si>
  <si>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</si>
  <si>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</si>
  <si>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</si>
  <si>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</si>
  <si>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</si>
  <si>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</si>
  <si>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</si>
  <si>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</si>
  <si>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</si>
  <si>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</si>
  <si>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</si>
  <si>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</si>
  <si>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</si>
  <si>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</si>
  <si>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</si>
  <si>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</si>
  <si>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</si>
  <si>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</si>
  <si>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</si>
  <si>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</si>
  <si>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</si>
  <si>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</si>
  <si>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</si>
  <si>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</si>
  <si>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</si>
  <si>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</si>
  <si>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</si>
  <si>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</si>
  <si>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</si>
  <si>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</si>
  <si>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</si>
  <si>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</si>
  <si>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</si>
  <si>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</si>
  <si>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</si>
  <si>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</si>
  <si>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</si>
  <si>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</si>
  <si>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</si>
  <si>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</si>
  <si>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</si>
  <si>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</si>
  <si>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</si>
  <si>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</si>
  <si>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</si>
  <si>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</si>
  <si>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</si>
  <si>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</si>
  <si>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</si>
  <si>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</si>
  <si>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</si>
  <si>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</si>
  <si>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</si>
  <si>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</si>
  <si>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</si>
  <si>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</si>
  <si>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</si>
  <si>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</si>
  <si>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</si>
  <si>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</si>
  <si>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</si>
  <si>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</si>
  <si>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</si>
  <si>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</si>
  <si>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</si>
  <si>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</si>
  <si>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</si>
  <si>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</si>
  <si>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</si>
  <si>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</si>
  <si>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</si>
  <si>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</si>
  <si>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</si>
  <si>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</si>
  <si>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</si>
  <si>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</si>
  <si>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</si>
  <si>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</si>
  <si>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</si>
  <si>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</si>
  <si>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</si>
  <si>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</si>
  <si>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</si>
  <si>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</si>
  <si>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</si>
  <si>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</si>
  <si>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</si>
  <si>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</si>
  <si>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</si>
  <si>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</si>
  <si>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</si>
  <si>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</si>
  <si>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</si>
  <si>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</si>
  <si>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</si>
  <si>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</si>
  <si>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</si>
  <si>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</si>
  <si>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</si>
  <si>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</si>
  <si>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</si>
  <si>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</si>
  <si>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</si>
  <si>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</si>
  <si>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</si>
  <si>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</si>
  <si>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</si>
  <si>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</si>
  <si>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</si>
  <si>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</si>
  <si>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</si>
  <si>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</si>
  <si>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</si>
  <si>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</si>
  <si>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</si>
  <si>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</si>
  <si>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</si>
  <si>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</si>
  <si>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</si>
  <si>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</si>
  <si>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</si>
  <si>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</si>
  <si>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</si>
  <si>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</si>
  <si>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</si>
  <si>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</si>
  <si>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</si>
  <si>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</si>
  <si>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</si>
  <si>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</si>
  <si>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</si>
  <si>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</si>
  <si>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</si>
  <si>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</si>
  <si>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</si>
  <si>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</si>
  <si>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</si>
  <si>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</si>
  <si>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</si>
  <si>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</si>
  <si>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</si>
  <si>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</si>
  <si>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</si>
  <si>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</si>
  <si>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</si>
  <si>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</si>
  <si>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</si>
  <si>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</si>
  <si>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</si>
  <si>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</si>
  <si>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</si>
  <si>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</si>
  <si>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</si>
  <si>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</si>
  <si>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</si>
  <si>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</si>
  <si>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</si>
  <si>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</si>
  <si>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</si>
  <si>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</si>
  <si>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</si>
  <si>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</si>
  <si>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</si>
  <si>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</si>
  <si>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</si>
  <si>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</si>
  <si>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</si>
  <si>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</si>
  <si>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</si>
  <si>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</si>
  <si>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</si>
  <si>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</si>
  <si>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</si>
  <si>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</si>
  <si>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</si>
  <si>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</si>
  <si>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</si>
  <si>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</si>
  <si>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</si>
  <si>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</si>
  <si>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</si>
  <si>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</si>
  <si>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</si>
  <si>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</si>
  <si>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</si>
  <si>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</si>
  <si>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</si>
  <si>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</si>
  <si>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</si>
  <si>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</si>
  <si>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</si>
  <si>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</si>
  <si>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</si>
  <si>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</si>
  <si>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</si>
  <si>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</si>
  <si>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</si>
  <si>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</si>
  <si>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</si>
  <si>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</si>
  <si>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</si>
  <si>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</si>
  <si>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</si>
  <si>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</si>
  <si>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</si>
  <si>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</si>
  <si>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</si>
  <si>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</si>
  <si>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</si>
  <si>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</si>
  <si>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</si>
  <si>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</si>
  <si>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</si>
  <si>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</si>
  <si>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</si>
  <si>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</si>
  <si>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</si>
  <si>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</si>
  <si>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</si>
  <si>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</si>
  <si>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</si>
  <si>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</si>
  <si>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</si>
  <si>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</si>
  <si>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</si>
  <si>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</si>
  <si>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</si>
  <si>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</si>
  <si>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</si>
  <si>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</si>
  <si>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</si>
  <si>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</si>
  <si>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</si>
  <si>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</si>
  <si>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</si>
  <si>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</si>
  <si>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</si>
  <si>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</si>
  <si>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</si>
  <si>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</si>
  <si>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</si>
  <si>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</si>
  <si>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</si>
  <si>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</si>
  <si>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</si>
  <si>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</si>
  <si>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</si>
  <si>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</si>
  <si>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</si>
  <si>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</si>
  <si>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</si>
  <si>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</si>
  <si>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</si>
  <si>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</si>
  <si>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</si>
  <si>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</si>
  <si>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</si>
  <si>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</si>
  <si>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</si>
  <si>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</si>
  <si>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</si>
  <si>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</si>
  <si>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</si>
  <si>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</si>
  <si>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</si>
  <si>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</si>
  <si>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</si>
  <si>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</si>
  <si>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</si>
  <si>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</si>
  <si>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</si>
  <si>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</si>
  <si>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</si>
  <si>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</si>
  <si>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</si>
  <si>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</si>
  <si>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</si>
  <si>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</si>
  <si>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</si>
  <si>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</si>
  <si>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</si>
  <si>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</si>
  <si>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</si>
  <si>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</si>
  <si>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</si>
  <si>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</si>
  <si>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</si>
  <si>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</si>
  <si>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</si>
  <si>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</si>
  <si>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</si>
  <si>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</si>
  <si>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</si>
  <si>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</si>
  <si>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</si>
  <si>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</si>
  <si>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</si>
  <si>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</si>
  <si>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</si>
  <si>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</si>
  <si>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</si>
  <si>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</si>
  <si>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</si>
  <si>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</si>
  <si>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</si>
  <si>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</si>
  <si>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</si>
  <si>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</si>
  <si>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</si>
  <si>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</si>
  <si>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</si>
  <si>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</si>
  <si>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</si>
  <si>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</si>
  <si>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</si>
  <si>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</si>
  <si>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</si>
  <si>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</si>
  <si>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</si>
  <si>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</si>
  <si>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</si>
  <si>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</si>
  <si>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</si>
  <si>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</si>
  <si>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</si>
  <si>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</si>
  <si>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</si>
  <si>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</si>
  <si>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</si>
  <si>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</si>
  <si>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</si>
  <si>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</si>
  <si>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</si>
  <si>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</si>
  <si>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</si>
  <si>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</si>
  <si>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</si>
  <si>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</si>
  <si>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</si>
  <si>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</si>
  <si>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</si>
  <si>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</si>
  <si>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</si>
  <si>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</si>
  <si>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</si>
  <si>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</si>
  <si>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</si>
  <si>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</si>
  <si>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</si>
  <si>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</si>
  <si>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</si>
  <si>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</si>
  <si>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</si>
  <si>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</si>
  <si>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</si>
  <si>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</si>
  <si>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</si>
  <si>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</si>
  <si>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</si>
  <si>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</si>
  <si>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</si>
  <si>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</si>
  <si>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</si>
  <si>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</si>
  <si>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</si>
  <si>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</si>
  <si>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</si>
  <si>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</si>
  <si>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</si>
  <si>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</si>
  <si>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</si>
  <si>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</si>
  <si>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</si>
  <si>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</si>
  <si>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</si>
  <si>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</si>
  <si>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</si>
  <si>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</si>
  <si>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</si>
  <si>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</si>
  <si>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</si>
  <si>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</si>
  <si>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</si>
  <si>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</si>
  <si>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</si>
  <si>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</si>
  <si>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</si>
  <si>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</si>
  <si>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</si>
  <si>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</si>
  <si>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</si>
  <si>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</si>
  <si>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</si>
  <si>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</si>
  <si>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</si>
  <si>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</si>
  <si>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</si>
  <si>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</si>
  <si>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</si>
  <si>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</si>
  <si>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</si>
  <si>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</si>
  <si>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</si>
  <si>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</si>
  <si>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</si>
  <si>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</si>
  <si>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</si>
  <si>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</si>
  <si>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</si>
  <si>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</si>
  <si>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</si>
  <si>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</si>
  <si>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</si>
  <si>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</si>
  <si>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</si>
  <si>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</si>
  <si>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</si>
  <si>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</si>
  <si>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</si>
  <si>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</si>
  <si>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</si>
  <si>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</si>
  <si>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</si>
  <si>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</si>
  <si>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</si>
  <si>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</si>
  <si>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</si>
  <si>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</si>
  <si>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</si>
  <si>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</si>
  <si>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</si>
  <si>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</si>
  <si>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</si>
  <si>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</si>
  <si>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</si>
  <si>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</si>
  <si>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</si>
  <si>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</si>
  <si>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</si>
  <si>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</si>
  <si>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</si>
  <si>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</si>
  <si>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</si>
  <si>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</si>
  <si>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</si>
  <si>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</si>
  <si>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</si>
  <si>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</si>
  <si>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</si>
  <si>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</si>
  <si>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</si>
  <si>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</si>
  <si>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</si>
  <si>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</si>
  <si>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</si>
  <si>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</si>
  <si>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</si>
  <si>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</si>
  <si>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</si>
  <si>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</si>
  <si>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</si>
  <si>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</si>
  <si>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</si>
  <si>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</si>
  <si>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</si>
  <si>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</si>
  <si>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</si>
  <si>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</si>
  <si>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</si>
  <si>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</si>
  <si>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</si>
  <si>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</si>
  <si>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</si>
  <si>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</si>
  <si>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</si>
  <si>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</si>
  <si>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</si>
  <si>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</si>
  <si>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</si>
  <si>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</si>
  <si>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</si>
  <si>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</si>
  <si>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</si>
  <si>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</si>
  <si>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</si>
  <si>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</si>
  <si>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</si>
  <si>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</si>
  <si>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</si>
  <si>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</si>
  <si>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</si>
  <si>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</si>
  <si>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</si>
  <si>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</si>
  <si>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</si>
  <si>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</si>
  <si>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</si>
  <si>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</si>
  <si>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</si>
  <si>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</si>
  <si>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</si>
  <si>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</si>
  <si>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</si>
  <si>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</si>
  <si>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</si>
  <si>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</si>
  <si>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</si>
  <si>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</si>
  <si>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</si>
  <si>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</si>
  <si>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</si>
  <si>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</si>
  <si>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</si>
  <si>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</si>
  <si>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</si>
  <si>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</si>
  <si>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</si>
  <si>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</si>
  <si>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</si>
  <si>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</si>
  <si>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</si>
  <si>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</si>
  <si>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</si>
  <si>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</si>
  <si>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</si>
  <si>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</si>
  <si>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</si>
  <si>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</si>
  <si>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</si>
  <si>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</si>
  <si>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</si>
  <si>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</si>
  <si>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</si>
  <si>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</si>
  <si>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</si>
  <si>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</si>
  <si>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</si>
  <si>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</si>
  <si>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</si>
  <si>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</si>
  <si>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</si>
  <si>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</si>
  <si>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</si>
  <si>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</si>
  <si>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</si>
  <si>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</si>
  <si>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</si>
  <si>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</si>
  <si>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</si>
  <si>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</si>
  <si>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</si>
  <si>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</si>
  <si>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</si>
  <si>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</si>
  <si>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</si>
  <si>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</si>
  <si>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</si>
  <si>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</si>
  <si>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</si>
  <si>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</si>
  <si>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</si>
  <si>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</si>
  <si>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</si>
  <si>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</si>
  <si>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</si>
  <si>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</si>
  <si>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</si>
  <si>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</si>
  <si>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</si>
  <si>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</si>
  <si>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</si>
  <si>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</si>
  <si>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</si>
  <si>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</si>
  <si>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</si>
  <si>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</si>
  <si>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</si>
  <si>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</si>
  <si>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</si>
  <si>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</si>
  <si>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</si>
  <si>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</si>
  <si>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</si>
  <si>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</si>
  <si>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</si>
  <si>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</si>
  <si>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</si>
  <si>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</si>
  <si>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</si>
  <si>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</si>
  <si>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</si>
  <si>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</si>
  <si>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</si>
  <si>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</si>
  <si>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</si>
  <si>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</si>
  <si>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</si>
  <si>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</si>
  <si>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</si>
  <si>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</si>
  <si>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</si>
  <si>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</si>
  <si>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</si>
  <si>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</si>
  <si>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</si>
  <si>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</si>
  <si>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</si>
  <si>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</si>
  <si>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</si>
  <si>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</si>
  <si>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</si>
  <si>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</si>
  <si>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</si>
  <si>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</si>
  <si>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</si>
  <si>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</si>
  <si>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</si>
  <si>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</si>
  <si>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</si>
  <si>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</si>
  <si>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</si>
  <si>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</si>
  <si>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</si>
  <si>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</si>
  <si>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</si>
  <si>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</si>
  <si>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</si>
  <si>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</si>
  <si>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</si>
  <si>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</si>
  <si>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</si>
  <si>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</si>
  <si>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</si>
  <si>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</si>
  <si>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</si>
  <si>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</si>
  <si>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</si>
  <si>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</si>
  <si>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</si>
  <si>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</si>
  <si>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</si>
  <si>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</si>
  <si>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</si>
  <si>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</si>
  <si>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</si>
  <si>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</si>
  <si>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</si>
  <si>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</si>
  <si>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</si>
  <si>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</si>
  <si>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</si>
  <si>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</si>
  <si>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</si>
  <si>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</si>
  <si>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</si>
  <si>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</si>
  <si>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</si>
  <si>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</si>
  <si>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</si>
  <si>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</si>
  <si>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</si>
  <si>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</si>
  <si>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</si>
  <si>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</si>
  <si>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</si>
  <si>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</si>
  <si>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</si>
  <si>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</si>
  <si>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</si>
  <si>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</si>
  <si>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</si>
  <si>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</si>
  <si>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</si>
  <si>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</si>
  <si>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</si>
  <si>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</si>
  <si>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</si>
  <si>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</si>
  <si>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</si>
  <si>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</si>
  <si>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</si>
  <si>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</si>
  <si>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</si>
  <si>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</si>
  <si>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</si>
  <si>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</si>
  <si>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</si>
  <si>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</si>
  <si>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</si>
  <si>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</si>
  <si>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</si>
  <si>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</si>
  <si>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</si>
  <si>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</si>
  <si>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</si>
  <si>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</si>
  <si>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</si>
  <si>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</si>
  <si>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</si>
  <si>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</si>
  <si>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</si>
  <si>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</si>
  <si>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</si>
  <si>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</si>
  <si>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</si>
  <si>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</si>
  <si>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</si>
  <si>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</si>
  <si>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</si>
  <si>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</si>
  <si>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</si>
  <si>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</si>
  <si>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</si>
  <si>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</si>
  <si>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</si>
  <si>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</si>
  <si>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</si>
  <si>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</si>
  <si>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</si>
  <si>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</si>
  <si>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</si>
  <si>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</si>
  <si>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</si>
  <si>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</si>
  <si>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</si>
  <si>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</si>
  <si>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</si>
  <si>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</si>
  <si>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</si>
  <si>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</si>
  <si>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</si>
  <si>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</si>
  <si>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</si>
  <si>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</si>
  <si>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</si>
  <si>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</si>
  <si>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</si>
  <si>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</si>
  <si>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</si>
  <si>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</si>
  <si>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</si>
  <si>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</si>
  <si>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</si>
  <si>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</si>
  <si>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</si>
  <si>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</si>
  <si>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</si>
  <si>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</si>
  <si>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</si>
  <si>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</si>
  <si>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</si>
  <si>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</si>
  <si>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</si>
  <si>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</si>
  <si>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</si>
  <si>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</si>
  <si>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</si>
  <si>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</si>
  <si>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</si>
  <si>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</si>
  <si>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</si>
  <si>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</si>
  <si>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</si>
  <si>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</si>
  <si>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</si>
  <si>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</si>
  <si>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</si>
  <si>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</si>
  <si>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</si>
  <si>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</si>
  <si>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</si>
  <si>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</si>
  <si>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</si>
  <si>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</si>
  <si>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</si>
  <si>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</si>
  <si>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</si>
  <si>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</si>
  <si>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</si>
  <si>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</si>
  <si>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</si>
  <si>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</si>
  <si>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</si>
  <si>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</si>
  <si>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</si>
  <si>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</si>
  <si>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</si>
  <si>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</si>
  <si>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</si>
  <si>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</si>
  <si>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</si>
  <si>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</si>
  <si>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</si>
  <si>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</si>
  <si>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</si>
  <si>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</si>
  <si>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</si>
  <si>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</si>
  <si>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</si>
  <si>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</si>
  <si>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</si>
  <si>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</si>
  <si>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</si>
  <si>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</si>
  <si>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</si>
  <si>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</si>
  <si>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</si>
  <si>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</si>
  <si>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</si>
  <si>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</si>
  <si>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</si>
  <si>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</si>
  <si>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</si>
  <si>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</si>
  <si>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</si>
  <si>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</si>
  <si>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</si>
  <si>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</si>
  <si>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</si>
  <si>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</si>
  <si>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</si>
  <si>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</si>
  <si>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</si>
  <si>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</si>
  <si>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</si>
  <si>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</si>
  <si>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</si>
  <si>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</si>
  <si>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</si>
  <si>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</si>
  <si>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</si>
  <si>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</si>
  <si>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</si>
  <si>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</si>
  <si>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</si>
  <si>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</si>
  <si>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</si>
  <si>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</si>
  <si>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</si>
  <si>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</si>
  <si>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</si>
  <si>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</si>
  <si>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</si>
  <si>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</si>
  <si>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</si>
  <si>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</si>
  <si>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</si>
  <si>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</si>
  <si>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</si>
  <si>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</si>
  <si>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</si>
  <si>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</si>
  <si>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</si>
  <si>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</si>
  <si>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</si>
  <si>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</si>
  <si>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</si>
  <si>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</si>
  <si>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</si>
  <si>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</si>
  <si>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</si>
  <si>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</si>
  <si>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</si>
  <si>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</si>
  <si>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</si>
  <si>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</si>
  <si>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</si>
  <si>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</si>
  <si>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</si>
  <si>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</si>
  <si>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</si>
  <si>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</si>
  <si>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</si>
  <si>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</si>
  <si>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</si>
  <si>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</si>
  <si>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</si>
  <si>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</si>
  <si>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</si>
  <si>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</si>
  <si>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</si>
  <si>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</si>
  <si>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</si>
  <si>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</si>
  <si>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</si>
  <si>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</si>
  <si>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</si>
  <si>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</si>
  <si>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</si>
  <si>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</si>
  <si>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</si>
  <si>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</si>
  <si>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</si>
  <si>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</si>
  <si>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</si>
  <si>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</si>
  <si>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</si>
  <si>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</si>
  <si>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</si>
  <si>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</si>
  <si>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</si>
  <si>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</si>
  <si>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</si>
  <si>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</si>
  <si>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</si>
  <si>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</si>
  <si>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</si>
  <si>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</si>
  <si>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</si>
  <si>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</si>
  <si>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</si>
  <si>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</si>
  <si>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</si>
  <si>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</si>
  <si>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</si>
  <si>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</si>
  <si>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</si>
  <si>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</si>
  <si>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</si>
  <si>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</si>
  <si>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</si>
  <si>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</si>
  <si>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</si>
  <si>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</si>
  <si>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</si>
  <si>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</si>
  <si>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</si>
  <si>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</si>
  <si>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</si>
  <si>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</si>
  <si>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</si>
  <si>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</si>
  <si>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</si>
  <si>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</si>
  <si>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</si>
  <si>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</si>
  <si>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</si>
  <si>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</si>
  <si>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</si>
  <si>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</si>
  <si>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</si>
  <si>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</si>
  <si>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</si>
  <si>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</si>
  <si>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</si>
  <si>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</si>
  <si>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</si>
  <si>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</si>
  <si>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</si>
  <si>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</si>
  <si>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</si>
  <si>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</si>
  <si>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</si>
  <si>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</si>
  <si>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</si>
  <si>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</si>
  <si>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</si>
  <si>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</si>
  <si>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</si>
  <si>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</si>
  <si>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</si>
  <si>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</si>
  <si>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</si>
  <si>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</si>
  <si>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</si>
  <si>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</si>
  <si>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</si>
  <si>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</si>
  <si>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</si>
  <si>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</si>
  <si>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</si>
  <si>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</si>
  <si>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</si>
  <si>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</si>
  <si>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</si>
  <si>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</si>
  <si>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</si>
  <si>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</si>
  <si>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</si>
  <si>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</si>
  <si>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</si>
  <si>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</si>
  <si>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</si>
  <si>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</si>
  <si>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</si>
  <si>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</si>
  <si>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</si>
  <si>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</si>
  <si>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</si>
  <si>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</si>
  <si>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</si>
  <si>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</si>
  <si>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</si>
  <si>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</si>
  <si>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</si>
  <si>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</si>
  <si>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</si>
  <si>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</si>
  <si>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</si>
  <si>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</si>
  <si>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</si>
  <si>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</si>
  <si>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</si>
  <si>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</si>
  <si>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</si>
  <si>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</si>
  <si>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</si>
  <si>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</si>
  <si>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</si>
  <si>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</si>
  <si>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</si>
  <si>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</si>
  <si>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</si>
  <si>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</si>
  <si>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</si>
  <si>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</si>
  <si>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</si>
  <si>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</si>
  <si>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</si>
  <si>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</si>
  <si>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</si>
  <si>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</si>
  <si>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</si>
  <si>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</si>
  <si>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</si>
  <si>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</si>
  <si>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</si>
  <si>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</si>
  <si>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</si>
  <si>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</si>
  <si>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</si>
  <si>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</si>
  <si>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</si>
  <si>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</si>
  <si>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</si>
  <si>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</si>
  <si>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</si>
  <si>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</si>
  <si>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</si>
  <si>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</si>
  <si>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</si>
  <si>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</si>
  <si>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</si>
  <si>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</si>
  <si>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</si>
  <si>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</si>
  <si>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</si>
  <si>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</si>
  <si>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</si>
  <si>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</si>
  <si>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</si>
  <si>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</si>
  <si>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</si>
  <si>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</si>
  <si>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</si>
  <si>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</si>
  <si>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</si>
  <si>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</si>
  <si>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</si>
  <si>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</si>
  <si>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</si>
  <si>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</si>
  <si>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</si>
  <si>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</si>
  <si>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</si>
  <si>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</si>
  <si>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</si>
  <si>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</si>
  <si>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</si>
  <si>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</si>
  <si>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</si>
  <si>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</si>
  <si>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</si>
  <si>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</si>
  <si>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</si>
  <si>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</si>
  <si>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</si>
  <si>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</si>
  <si>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</si>
  <si>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</si>
  <si>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</si>
  <si>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</si>
  <si>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</si>
  <si>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</si>
  <si>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</si>
  <si>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</si>
  <si>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</si>
  <si>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</si>
  <si>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</si>
  <si>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</si>
  <si>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</si>
  <si>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</si>
  <si>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</si>
  <si>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</si>
  <si>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</si>
  <si>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</si>
  <si>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</si>
  <si>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</si>
  <si>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</si>
  <si>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</si>
  <si>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</si>
  <si>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</si>
  <si>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</si>
  <si>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</si>
  <si>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</si>
  <si>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</si>
  <si>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</si>
  <si>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</si>
  <si>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</si>
  <si>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</si>
  <si>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</si>
  <si>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</si>
  <si>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</si>
  <si>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</si>
  <si>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</si>
  <si>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</si>
  <si>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</si>
  <si>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</si>
  <si>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</si>
  <si>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</si>
  <si>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</si>
  <si>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</si>
  <si>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</si>
  <si>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</si>
  <si>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</si>
  <si>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</si>
  <si>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</si>
  <si>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</si>
  <si>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</si>
  <si>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</si>
  <si>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</si>
  <si>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</si>
  <si>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</si>
  <si>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</si>
  <si>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</si>
  <si>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</si>
  <si>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</si>
  <si>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</si>
  <si>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</si>
  <si>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</si>
  <si>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</si>
  <si>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</si>
  <si>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</si>
  <si>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</si>
  <si>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</si>
  <si>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</si>
  <si>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</si>
  <si>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</si>
  <si>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</si>
  <si>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</si>
  <si>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</si>
  <si>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</si>
  <si>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</si>
  <si>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</si>
  <si>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</si>
  <si>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</si>
  <si>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</si>
  <si>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</si>
  <si>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</si>
  <si>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</si>
  <si>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</si>
  <si>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</si>
  <si>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</si>
  <si>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</si>
  <si>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</si>
  <si>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</si>
  <si>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</si>
  <si>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</si>
  <si>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</si>
  <si>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</si>
  <si>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</si>
  <si>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</si>
  <si>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</si>
  <si>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</si>
  <si>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</si>
  <si>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</si>
  <si>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</si>
  <si>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</si>
  <si>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</si>
  <si>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</si>
  <si>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</si>
  <si>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</si>
  <si>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</si>
  <si>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</si>
  <si>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</si>
  <si>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</si>
  <si>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</si>
  <si>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</si>
  <si>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</si>
  <si>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</si>
  <si>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</si>
  <si>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</si>
  <si>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</si>
  <si>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</si>
  <si>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</si>
  <si>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</si>
  <si>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</si>
  <si>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</si>
  <si>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</si>
  <si>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</si>
  <si>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</si>
  <si>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</si>
  <si>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</si>
  <si>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</si>
  <si>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</si>
  <si>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</si>
  <si>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</si>
  <si>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</si>
  <si>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</si>
  <si>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</si>
  <si>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</si>
  <si>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</si>
  <si>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</si>
  <si>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</si>
  <si>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</si>
  <si>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</si>
  <si>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</si>
  <si>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</si>
  <si>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</si>
  <si>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</si>
  <si>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</si>
  <si>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</si>
  <si>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</si>
  <si>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</si>
  <si>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</si>
  <si>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</si>
  <si>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</si>
  <si>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</si>
  <si>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</si>
  <si>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</si>
  <si>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</si>
  <si>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</si>
  <si>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</si>
  <si>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</si>
  <si>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</si>
  <si>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</si>
  <si>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</si>
  <si>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</si>
  <si>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</si>
  <si>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</si>
  <si>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</si>
  <si>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</si>
  <si>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</si>
  <si>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</si>
  <si>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</si>
  <si>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</si>
  <si>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</si>
  <si>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</si>
  <si>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</si>
  <si>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</si>
  <si>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</si>
  <si>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</si>
  <si>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</si>
  <si>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</si>
  <si>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</si>
  <si>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</si>
  <si>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</si>
  <si>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</si>
  <si>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</si>
  <si>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</si>
  <si>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</si>
  <si>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</si>
  <si>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</si>
  <si>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</si>
  <si>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</si>
  <si>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</si>
  <si>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</si>
  <si>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</si>
  <si>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</si>
  <si>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</si>
  <si>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</si>
  <si>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</si>
  <si>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</si>
  <si>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</si>
  <si>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</si>
  <si>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</si>
  <si>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</si>
  <si>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</si>
  <si>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</si>
  <si>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</si>
  <si>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</si>
  <si>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</si>
  <si>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</si>
  <si>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</si>
  <si>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</si>
  <si>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</si>
  <si>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</si>
  <si>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</si>
  <si>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</si>
  <si>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</si>
  <si>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</si>
  <si>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</si>
  <si>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</si>
  <si>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</si>
  <si>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</si>
  <si>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</si>
  <si>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</si>
  <si>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</si>
  <si>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</si>
  <si>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</si>
  <si>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</si>
  <si>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</si>
  <si>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</si>
  <si>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</si>
  <si>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</si>
  <si>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</si>
  <si>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</si>
  <si>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</si>
  <si>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</si>
  <si>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</si>
  <si>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</si>
  <si>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</si>
  <si>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</si>
  <si>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</si>
  <si>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</si>
  <si>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</si>
  <si>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</si>
  <si>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</si>
  <si>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</si>
  <si>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</si>
  <si>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</si>
  <si>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</si>
  <si>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</si>
  <si>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</si>
  <si>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</si>
  <si>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</si>
  <si>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</si>
  <si>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</si>
  <si>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</si>
  <si>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</si>
  <si>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</si>
  <si>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</si>
  <si>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</si>
  <si>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</si>
  <si>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</si>
  <si>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</si>
  <si>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</si>
  <si>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</si>
  <si>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</si>
  <si>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</si>
  <si>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</si>
  <si>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</si>
  <si>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</si>
  <si>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</si>
  <si>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</si>
  <si>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</si>
  <si>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</si>
  <si>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</si>
  <si>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</si>
  <si>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</si>
  <si>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</si>
  <si>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</si>
  <si>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</si>
  <si>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</si>
  <si>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</si>
  <si>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</si>
  <si>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</si>
  <si>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</si>
  <si>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</si>
  <si>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</si>
  <si>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</si>
  <si>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</si>
  <si>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</si>
  <si>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</si>
  <si>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</si>
  <si>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</si>
  <si>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</si>
  <si>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</si>
  <si>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</si>
  <si>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</si>
  <si>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</si>
  <si>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</si>
  <si>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</si>
  <si>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</si>
  <si>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</si>
  <si>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</si>
  <si>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</si>
  <si>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</si>
  <si>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</si>
  <si>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</si>
  <si>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</si>
  <si>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</si>
  <si>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</si>
  <si>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</si>
  <si>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</si>
  <si>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</si>
  <si>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</si>
  <si>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</si>
  <si>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</si>
  <si>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</si>
  <si>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</si>
  <si>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</si>
  <si>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</si>
  <si>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</si>
  <si>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</si>
  <si>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</si>
  <si>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</si>
  <si>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</si>
  <si>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</si>
  <si>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</si>
  <si>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</si>
  <si>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</si>
  <si>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</si>
  <si>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</si>
  <si>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</si>
  <si>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</si>
  <si>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</si>
  <si>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</si>
  <si>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</si>
  <si>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</si>
  <si>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</si>
  <si>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</si>
  <si>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</si>
  <si>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</si>
  <si>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</si>
  <si>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</si>
  <si>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</si>
  <si>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</si>
  <si>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</si>
  <si>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</si>
  <si>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</si>
  <si>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</si>
  <si>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</si>
  <si>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</si>
  <si>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</si>
  <si>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</si>
  <si>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</si>
  <si>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</si>
  <si>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</si>
  <si>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</si>
  <si>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</si>
  <si>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</si>
  <si>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</si>
  <si>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</si>
  <si>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</si>
  <si>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</si>
  <si>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</si>
  <si>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</si>
  <si>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</si>
  <si>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</si>
  <si>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</si>
  <si>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</si>
  <si>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</si>
  <si>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</si>
  <si>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</si>
  <si>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</si>
  <si>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</si>
  <si>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</si>
  <si>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</si>
  <si>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</si>
  <si>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</si>
  <si>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</si>
  <si>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</si>
  <si>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</si>
  <si>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</si>
  <si>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</si>
  <si>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</si>
  <si>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</si>
  <si>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</si>
  <si>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</si>
  <si>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</si>
  <si>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</si>
  <si>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</si>
  <si>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</si>
  <si>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</si>
  <si>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</si>
  <si>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</si>
  <si>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</si>
  <si>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</si>
  <si>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</si>
  <si>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</si>
  <si>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</si>
  <si>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</si>
  <si>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</si>
  <si>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</si>
  <si>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</si>
  <si>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</si>
  <si>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</si>
  <si>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</si>
  <si>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</si>
  <si>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</si>
  <si>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</si>
  <si>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</si>
  <si>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</si>
  <si>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</si>
  <si>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</si>
  <si>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</si>
  <si>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</si>
  <si>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</si>
  <si>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</si>
  <si>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</si>
  <si>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</si>
  <si>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</si>
  <si>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</si>
  <si>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</si>
  <si>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</si>
  <si>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</si>
  <si>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</si>
  <si>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</si>
  <si>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</si>
  <si>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</si>
  <si>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</si>
  <si>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</si>
  <si>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</si>
  <si>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</si>
  <si>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</si>
  <si>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</si>
  <si>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</si>
  <si>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</si>
  <si>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</si>
  <si>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</si>
  <si>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</si>
  <si>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</si>
  <si>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</si>
  <si>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</si>
  <si>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</si>
  <si>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</si>
  <si>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</si>
  <si>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</si>
  <si>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</si>
  <si>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</si>
  <si>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</si>
  <si>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</si>
  <si>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</si>
  <si>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</si>
  <si>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</si>
  <si>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</si>
  <si>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</si>
  <si>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</si>
  <si>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</si>
  <si>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</si>
  <si>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</si>
  <si>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</si>
  <si>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</si>
  <si>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</si>
  <si>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</si>
  <si>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</si>
  <si>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</si>
  <si>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</si>
  <si>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</si>
  <si>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</si>
  <si>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</si>
  <si>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</si>
  <si>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</si>
  <si>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</si>
  <si>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</si>
  <si>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</si>
  <si>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</si>
  <si>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</si>
  <si>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</si>
  <si>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</si>
  <si>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</si>
  <si>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</si>
  <si>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</si>
  <si>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</si>
  <si>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</si>
  <si>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</si>
  <si>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</si>
  <si>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</si>
  <si>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</si>
  <si>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</si>
  <si>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</si>
  <si>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</si>
  <si>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</si>
  <si>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</si>
  <si>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</si>
  <si>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</si>
  <si>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</si>
  <si>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</si>
  <si>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</si>
  <si>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</si>
  <si>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</si>
  <si>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</si>
  <si>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</si>
  <si>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</si>
  <si>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</si>
  <si>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</si>
  <si>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</si>
  <si>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</si>
  <si>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</si>
  <si>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</si>
  <si>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</si>
  <si>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</si>
  <si>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</si>
  <si>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</si>
  <si>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</si>
  <si>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</si>
  <si>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</si>
  <si>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</si>
  <si>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</si>
  <si>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</si>
  <si>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</si>
  <si>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</si>
  <si>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</si>
  <si>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</si>
  <si>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</si>
  <si>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</si>
  <si>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</si>
  <si>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</si>
  <si>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</si>
  <si>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</si>
  <si>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</si>
  <si>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</si>
  <si>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</si>
  <si>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</si>
  <si>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</si>
  <si>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</si>
  <si>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</si>
  <si>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</si>
  <si>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</si>
  <si>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</si>
  <si>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</si>
  <si>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</si>
  <si>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</si>
  <si>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</si>
  <si>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</si>
  <si>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</si>
  <si>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</si>
  <si>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</si>
  <si>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</si>
  <si>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</si>
  <si>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</si>
  <si>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</si>
  <si>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</si>
  <si>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</si>
  <si>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</si>
  <si>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</si>
  <si>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</si>
  <si>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</si>
  <si>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</si>
  <si>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</si>
  <si>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</si>
  <si>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</si>
  <si>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</si>
  <si>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</si>
  <si>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</si>
  <si>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</si>
  <si>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</si>
  <si>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</si>
  <si>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</si>
  <si>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</si>
  <si>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</si>
  <si>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</si>
  <si>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</si>
  <si>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</si>
  <si>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</si>
  <si>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</si>
  <si>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</si>
  <si>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</si>
  <si>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</si>
  <si>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</si>
  <si>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</si>
  <si>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</si>
  <si>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</si>
  <si>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</si>
  <si>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</si>
  <si>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</si>
  <si>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</si>
  <si>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</si>
  <si>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</si>
  <si>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</si>
  <si>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</si>
  <si>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</si>
  <si>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</si>
  <si>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</si>
  <si>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</si>
  <si>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</si>
  <si>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</si>
  <si>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</si>
  <si>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</si>
  <si>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</si>
  <si>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</si>
  <si>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</si>
  <si>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</si>
  <si>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</si>
  <si>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</si>
  <si>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</si>
  <si>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</si>
  <si>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</si>
  <si>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</si>
  <si>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</si>
  <si>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</si>
  <si>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</si>
  <si>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</si>
  <si>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</si>
  <si>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</si>
  <si>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</si>
  <si>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</si>
  <si>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</si>
  <si>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</si>
  <si>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</si>
  <si>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</si>
  <si>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</si>
  <si>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</si>
  <si>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</si>
  <si>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</si>
  <si>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</si>
  <si>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</si>
  <si>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</si>
  <si>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</si>
  <si>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</si>
  <si>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</si>
  <si>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</si>
  <si>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</si>
  <si>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</si>
  <si>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</si>
  <si>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</si>
  <si>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</si>
  <si>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</si>
  <si>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</si>
  <si>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</si>
  <si>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</si>
  <si>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</si>
  <si>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</si>
  <si>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</si>
  <si>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</si>
  <si>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</si>
  <si>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</si>
  <si>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</si>
  <si>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</si>
  <si>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</si>
  <si>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</si>
  <si>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</si>
  <si>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</si>
  <si>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</si>
  <si>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</si>
  <si>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</si>
  <si>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</si>
  <si>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</si>
  <si>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</si>
  <si>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</si>
  <si>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</si>
  <si>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</si>
  <si>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</si>
  <si>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</si>
  <si>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</si>
  <si>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</si>
  <si>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</si>
  <si>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</si>
  <si>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</si>
  <si>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</si>
  <si>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</si>
  <si>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</si>
  <si>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</si>
  <si>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</si>
  <si>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</si>
  <si>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</si>
  <si>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</si>
  <si>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</si>
  <si>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</si>
  <si>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</si>
  <si>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</si>
  <si>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</si>
  <si>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</si>
  <si>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</si>
  <si>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</si>
  <si>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</si>
  <si>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</si>
  <si>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</si>
  <si>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</si>
  <si>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</si>
  <si>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</si>
  <si>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</si>
  <si>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</si>
  <si>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</si>
  <si>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</si>
  <si>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</si>
  <si>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</si>
  <si>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</si>
  <si>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</si>
  <si>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</si>
  <si>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</si>
  <si>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</si>
  <si>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</si>
  <si>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</si>
  <si>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</si>
  <si>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</si>
  <si>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</si>
  <si>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</si>
  <si>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</si>
  <si>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</si>
  <si>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</si>
  <si>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</si>
  <si>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</si>
  <si>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</si>
  <si>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</si>
  <si>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</si>
  <si>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</si>
  <si>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</si>
  <si>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</si>
  <si>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</si>
  <si>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</si>
  <si>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</si>
  <si>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</si>
  <si>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</si>
  <si>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</si>
  <si>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</si>
  <si>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</si>
  <si>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</si>
  <si>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</si>
  <si>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</si>
  <si>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</si>
  <si>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</si>
  <si>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</si>
  <si>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</si>
  <si>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</si>
  <si>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</si>
  <si>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</si>
  <si>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</si>
  <si>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</si>
  <si>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</si>
  <si>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</si>
  <si>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</si>
  <si>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</si>
  <si>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</si>
  <si>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</si>
  <si>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</si>
  <si>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</si>
  <si>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</si>
  <si>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</si>
  <si>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</si>
  <si>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</si>
  <si>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</si>
  <si>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</si>
  <si>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</si>
  <si>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</si>
  <si>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</si>
  <si>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</si>
  <si>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</si>
  <si>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</si>
  <si>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</si>
  <si>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</si>
  <si>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</si>
  <si>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</si>
  <si>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</si>
  <si>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</si>
  <si>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</si>
  <si>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</si>
  <si>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</si>
  <si>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</si>
  <si>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</si>
  <si>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</si>
  <si>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</si>
  <si>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</si>
  <si>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</si>
  <si>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</si>
  <si>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</si>
  <si>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</si>
  <si>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</si>
  <si>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</si>
  <si>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</si>
  <si>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</si>
  <si>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</si>
  <si>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</si>
  <si>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</si>
  <si>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</si>
  <si>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</si>
  <si>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</si>
  <si>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</si>
  <si>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</si>
  <si>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</si>
  <si>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</si>
  <si>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</si>
  <si>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</si>
  <si>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</si>
  <si>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</si>
  <si>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</si>
  <si>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</si>
  <si>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</si>
  <si>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</si>
  <si>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</si>
  <si>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</si>
  <si>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</si>
  <si>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</si>
  <si>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</si>
  <si>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</si>
  <si>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</si>
  <si>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</si>
  <si>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</si>
  <si>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</si>
  <si>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</si>
  <si>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</si>
  <si>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</si>
  <si>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</si>
  <si>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</si>
  <si>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</si>
  <si>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</si>
  <si>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</si>
  <si>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</si>
  <si>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</si>
  <si>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</si>
  <si>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</si>
  <si>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</si>
  <si>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</si>
  <si>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</si>
  <si>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</si>
  <si>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</si>
  <si>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</si>
  <si>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</si>
  <si>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</si>
  <si>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</si>
  <si>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</si>
  <si>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</si>
  <si>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</si>
  <si>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</si>
  <si>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</si>
  <si>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</si>
  <si>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</si>
  <si>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</si>
  <si>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</si>
  <si>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</si>
  <si>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</si>
  <si>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</si>
  <si>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</si>
  <si>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</si>
  <si>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</si>
  <si>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</si>
  <si>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</si>
  <si>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</si>
  <si>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</si>
  <si>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</si>
  <si>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</si>
  <si>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</si>
  <si>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</si>
  <si>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</si>
  <si>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</si>
  <si>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</si>
  <si>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</si>
  <si>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</si>
  <si>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</si>
  <si>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</si>
  <si>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</si>
  <si>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</si>
  <si>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</si>
  <si>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</si>
  <si>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</si>
  <si>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</si>
  <si>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</si>
  <si>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</si>
  <si>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</si>
  <si>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</si>
  <si>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</si>
  <si>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</si>
  <si>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</si>
  <si>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</si>
  <si>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</si>
  <si>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</si>
  <si>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</si>
  <si>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</si>
  <si>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</si>
  <si>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</si>
  <si>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</si>
  <si>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</si>
  <si>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</si>
  <si>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</si>
  <si>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</si>
  <si>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</si>
  <si>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</si>
  <si>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</si>
  <si>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</si>
  <si>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</si>
  <si>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</si>
  <si>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</si>
  <si>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</si>
  <si>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</si>
  <si>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</si>
  <si>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</si>
  <si>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</si>
  <si>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</si>
  <si>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</si>
  <si>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</si>
  <si>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</si>
  <si>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</si>
  <si>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</si>
  <si>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</si>
  <si>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</si>
  <si>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</si>
  <si>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</si>
  <si>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</si>
  <si>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</si>
  <si>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</si>
  <si>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</si>
  <si>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</si>
  <si>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</si>
  <si>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</si>
  <si>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</si>
  <si>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</si>
  <si>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</si>
  <si>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</si>
  <si>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</si>
  <si>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</si>
  <si>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</si>
  <si>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</si>
  <si>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</si>
  <si>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</si>
  <si>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</si>
  <si>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</si>
  <si>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</si>
  <si>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</si>
  <si>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</si>
  <si>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</si>
  <si>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</si>
  <si>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</si>
  <si>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</si>
  <si>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</si>
  <si>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</si>
  <si>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</si>
  <si>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</si>
  <si>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</si>
  <si>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</si>
  <si>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</si>
  <si>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</si>
  <si>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</si>
  <si>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</si>
  <si>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</si>
  <si>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</si>
  <si>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</si>
  <si>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</si>
  <si>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</si>
  <si>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</si>
  <si>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</si>
  <si>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</si>
  <si>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</si>
  <si>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</si>
  <si>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</si>
  <si>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</si>
  <si>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</si>
  <si>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</si>
  <si>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</si>
  <si>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</si>
  <si>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</si>
  <si>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</si>
  <si>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</si>
  <si>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</si>
  <si>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</si>
  <si>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</si>
  <si>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</si>
  <si>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</si>
  <si>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</si>
  <si>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</si>
  <si>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</si>
  <si>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</si>
  <si>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</si>
  <si>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</si>
  <si>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</si>
  <si>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</si>
  <si>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</si>
  <si>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</si>
  <si>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</si>
  <si>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</si>
  <si>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</si>
  <si>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</si>
  <si>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</si>
  <si>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</si>
  <si>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</si>
  <si>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</si>
  <si>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</si>
  <si>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</si>
  <si>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</si>
  <si>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</si>
  <si>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</si>
  <si>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</si>
  <si>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</si>
  <si>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</si>
  <si>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</si>
  <si>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</si>
  <si>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</si>
  <si>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</si>
  <si>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</si>
  <si>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</si>
  <si>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</si>
  <si>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</si>
  <si>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</si>
  <si>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</si>
  <si>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</si>
  <si>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</si>
  <si>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</si>
  <si>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</si>
  <si>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</si>
  <si>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</si>
  <si>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</si>
  <si>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</si>
  <si>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</si>
  <si>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</si>
  <si>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</si>
  <si>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</si>
  <si>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</si>
  <si>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</si>
  <si>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</si>
  <si>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</si>
  <si>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</si>
  <si>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</si>
  <si>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</si>
  <si>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</si>
  <si>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</si>
  <si>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</si>
  <si>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</si>
  <si>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</si>
  <si>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</si>
  <si>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</si>
  <si>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</si>
  <si>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</si>
  <si>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</si>
  <si>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</si>
  <si>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</si>
  <si>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</si>
  <si>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</si>
  <si>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</si>
  <si>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</si>
  <si>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</si>
  <si>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</si>
  <si>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</si>
  <si>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</si>
  <si>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</si>
  <si>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</si>
  <si>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</si>
  <si>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</si>
  <si>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</si>
  <si>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</si>
  <si>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</si>
  <si>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</si>
  <si>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</si>
  <si>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</si>
  <si>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</si>
  <si>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</si>
  <si>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</si>
  <si>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</si>
  <si>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</si>
  <si>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</si>
  <si>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</si>
  <si>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</si>
  <si>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</si>
  <si>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</si>
  <si>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</si>
  <si>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</si>
  <si>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</si>
  <si>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</si>
  <si>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</si>
  <si>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</si>
  <si>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</si>
  <si>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</si>
  <si>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</si>
  <si>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</si>
  <si>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</si>
  <si>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</si>
  <si>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</si>
  <si>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</si>
  <si>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</si>
  <si>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</si>
  <si>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</si>
  <si>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</si>
  <si>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</si>
  <si>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</si>
  <si>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</si>
  <si>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</si>
  <si>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</si>
  <si>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</si>
  <si>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</si>
  <si>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</si>
  <si>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</si>
  <si>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</si>
  <si>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</si>
  <si>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</si>
  <si>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</si>
  <si>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</si>
  <si>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</si>
  <si>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</si>
  <si>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</si>
  <si>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</si>
  <si>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</si>
  <si>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</si>
  <si>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</si>
  <si>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</si>
  <si>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</si>
  <si>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</si>
  <si>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</si>
  <si>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</si>
  <si>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</si>
  <si>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</si>
  <si>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</si>
  <si>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</si>
  <si>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</si>
  <si>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</si>
  <si>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</si>
  <si>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</si>
  <si>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</si>
  <si>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</si>
  <si>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</si>
  <si>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</si>
  <si>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</si>
  <si>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</si>
  <si>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</si>
  <si>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</si>
  <si>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</si>
  <si>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</si>
  <si>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</si>
  <si>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</si>
  <si>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</si>
  <si>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</si>
  <si>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</si>
  <si>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</si>
  <si>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</si>
  <si>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</si>
  <si>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</si>
  <si>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</si>
  <si>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</si>
  <si>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</si>
  <si>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</si>
  <si>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</si>
  <si>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</si>
  <si>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</si>
  <si>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</si>
  <si>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</si>
  <si>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</si>
  <si>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</si>
  <si>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</si>
  <si>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</si>
  <si>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</si>
  <si>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</si>
  <si>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</si>
  <si>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</si>
  <si>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</si>
  <si>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</si>
  <si>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</si>
  <si>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</si>
  <si>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</si>
  <si>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</si>
  <si>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</si>
  <si>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</si>
  <si>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</si>
  <si>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</si>
  <si>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</si>
  <si>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</si>
  <si>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</si>
  <si>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</si>
  <si>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</si>
  <si>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</si>
  <si>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</si>
  <si>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</si>
  <si>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</si>
  <si>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</si>
  <si>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</si>
  <si>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</si>
  <si>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</si>
  <si>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</si>
  <si>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</si>
  <si>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</si>
  <si>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</si>
  <si>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</si>
  <si>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</si>
  <si>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</si>
  <si>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</si>
  <si>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</si>
  <si>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</si>
  <si>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</si>
  <si>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</si>
  <si>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</si>
  <si>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</si>
  <si>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</si>
  <si>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</si>
  <si>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</si>
  <si>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</si>
  <si>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</si>
  <si>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</si>
  <si>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</si>
  <si>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</si>
  <si>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</si>
  <si>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</si>
  <si>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</si>
  <si>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</si>
  <si>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</si>
  <si>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</si>
  <si>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</si>
  <si>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</si>
  <si>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</si>
  <si>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</si>
  <si>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</si>
  <si>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</si>
  <si>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</si>
  <si>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</si>
  <si>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</si>
  <si>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</si>
  <si>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</si>
  <si>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</si>
  <si>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</si>
  <si>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</si>
  <si>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</si>
  <si>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</si>
  <si>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</si>
  <si>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</si>
  <si>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</si>
  <si>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</si>
  <si>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</si>
  <si>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</si>
  <si>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</si>
  <si>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</si>
  <si>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</si>
  <si>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</si>
  <si>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</si>
  <si>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</si>
  <si>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</si>
  <si>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</si>
  <si>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</si>
  <si>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</si>
  <si>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</si>
  <si>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</si>
  <si>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</si>
  <si>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</si>
  <si>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</si>
  <si>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</si>
  <si>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</si>
  <si>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</si>
  <si>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</si>
  <si>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</si>
  <si>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</si>
  <si>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</si>
  <si>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</si>
  <si>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</si>
  <si>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</si>
  <si>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</si>
  <si>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</si>
  <si>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</si>
  <si>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</si>
  <si>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</si>
  <si>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</si>
  <si>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</si>
  <si>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</si>
  <si>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</si>
  <si>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</si>
  <si>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</si>
  <si>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</si>
  <si>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</si>
  <si>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</si>
  <si>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</si>
  <si>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</si>
  <si>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</si>
  <si>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</si>
  <si>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</si>
  <si>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</si>
  <si>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</si>
  <si>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</si>
  <si>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</si>
  <si>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</si>
  <si>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</si>
  <si>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</si>
  <si>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</si>
  <si>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</si>
  <si>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</si>
  <si>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</si>
  <si>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</si>
  <si>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</si>
  <si>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</si>
  <si>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</si>
  <si>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</si>
  <si>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</si>
  <si>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</si>
  <si>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</si>
  <si>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</si>
  <si>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</si>
  <si>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</si>
  <si>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</si>
  <si>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</si>
  <si>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</si>
  <si>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</si>
  <si>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</si>
  <si>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</si>
  <si>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</si>
  <si>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</si>
  <si>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</si>
  <si>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</si>
  <si>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</si>
  <si>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</si>
  <si>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</si>
  <si>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</si>
  <si>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</si>
  <si>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</si>
  <si>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</si>
  <si>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</si>
  <si>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</si>
  <si>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</si>
  <si>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</si>
  <si>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</si>
  <si>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</si>
  <si>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</si>
  <si>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</si>
  <si>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</si>
  <si>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</si>
  <si>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</si>
  <si>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</si>
  <si>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</si>
  <si>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</si>
  <si>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</si>
  <si>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</si>
  <si>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</si>
  <si>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</si>
  <si>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</si>
  <si>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</si>
  <si>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</si>
  <si>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</si>
  <si>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</si>
  <si>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</si>
  <si>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</si>
  <si>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</si>
  <si>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</si>
  <si>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</si>
  <si>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</si>
  <si>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</si>
  <si>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</si>
  <si>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</si>
  <si>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</si>
  <si>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</si>
  <si>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</si>
  <si>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</si>
  <si>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</si>
  <si>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</si>
  <si>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</si>
  <si>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</si>
  <si>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</si>
  <si>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</si>
  <si>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</si>
  <si>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</si>
  <si>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</si>
  <si>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</si>
  <si>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</si>
  <si>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</si>
  <si>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</si>
  <si>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</si>
  <si>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</si>
  <si>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</si>
  <si>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</si>
  <si>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</si>
  <si>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</si>
  <si>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</si>
  <si>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</si>
  <si>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</si>
  <si>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</si>
  <si>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</si>
  <si>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</si>
  <si>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</si>
  <si>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</si>
  <si>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</si>
  <si>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</si>
  <si>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</si>
  <si>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</si>
  <si>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</si>
  <si>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</si>
  <si>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</si>
  <si>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</si>
  <si>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</si>
  <si>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</si>
  <si>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</si>
  <si>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</si>
  <si>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</si>
  <si>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</si>
  <si>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</si>
  <si>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</si>
  <si>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</si>
  <si>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</si>
  <si>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</si>
  <si>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</si>
  <si>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</si>
  <si>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</si>
  <si>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</si>
  <si>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</si>
  <si>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</si>
  <si>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</si>
  <si>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</si>
  <si>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</si>
  <si>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</si>
  <si>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</si>
  <si>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</si>
  <si>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</si>
  <si>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</si>
  <si>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</si>
  <si>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</si>
  <si>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</si>
  <si>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</si>
  <si>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</si>
  <si>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</si>
  <si>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</si>
  <si>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</si>
  <si>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</si>
  <si>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</si>
  <si>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</si>
  <si>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</si>
  <si>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</si>
  <si>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</si>
  <si>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</si>
  <si>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</si>
  <si>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</si>
  <si>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</si>
  <si>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</si>
  <si>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</si>
  <si>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</si>
  <si>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</si>
  <si>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</si>
  <si>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</si>
  <si>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</si>
  <si>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</si>
  <si>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</si>
  <si>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</si>
  <si>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</si>
  <si>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</si>
  <si>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</si>
  <si>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</si>
  <si>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</si>
  <si>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</si>
  <si>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</si>
  <si>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</si>
  <si>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</si>
  <si>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</si>
  <si>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</si>
  <si>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</si>
  <si>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</si>
  <si>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</si>
  <si>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</si>
  <si>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</si>
  <si>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</si>
  <si>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</si>
  <si>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</si>
  <si>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</si>
  <si>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</si>
  <si>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</si>
  <si>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</si>
  <si>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</si>
  <si>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</si>
  <si>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</si>
  <si>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</si>
  <si>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</si>
  <si>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</si>
  <si>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</si>
  <si>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</si>
  <si>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</si>
  <si>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</si>
  <si>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</si>
  <si>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</si>
  <si>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</si>
  <si>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</si>
  <si>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</si>
  <si>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</si>
  <si>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</si>
  <si>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</si>
  <si>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</si>
  <si>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</si>
  <si>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</si>
  <si>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</si>
  <si>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</si>
  <si>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</si>
  <si>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</si>
  <si>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</si>
  <si>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</si>
  <si>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</si>
  <si>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</si>
  <si>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</si>
  <si>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</si>
  <si>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</si>
  <si>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</si>
  <si>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</si>
  <si>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</si>
  <si>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</si>
  <si>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</si>
  <si>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</si>
  <si>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</si>
  <si>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</si>
  <si>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</si>
  <si>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</si>
  <si>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</si>
  <si>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</si>
  <si>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</si>
  <si>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</si>
  <si>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</si>
  <si>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</si>
  <si>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</si>
  <si>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</si>
  <si>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</si>
  <si>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</si>
  <si>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</si>
  <si>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</si>
  <si>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</si>
  <si>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</si>
  <si>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</si>
  <si>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</si>
  <si>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</si>
  <si>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</si>
  <si>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</si>
  <si>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</si>
  <si>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</si>
  <si>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</si>
  <si>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</si>
  <si>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</si>
  <si>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</si>
  <si>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</si>
  <si>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</si>
  <si>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</si>
  <si>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</si>
  <si>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</si>
  <si>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</si>
  <si>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</si>
  <si>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</si>
  <si>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</si>
  <si>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</si>
  <si>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</si>
  <si>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</si>
  <si>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</si>
  <si>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</si>
  <si>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</si>
  <si>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</si>
  <si>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</si>
  <si>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</si>
  <si>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</si>
  <si>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</si>
  <si>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</si>
  <si>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</si>
  <si>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</si>
  <si>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</si>
  <si>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</si>
  <si>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</si>
  <si>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</si>
  <si>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</si>
  <si>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</si>
  <si>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</si>
  <si>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</si>
  <si>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</si>
  <si>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</si>
  <si>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</si>
  <si>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</si>
  <si>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</si>
  <si>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</si>
  <si>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</si>
  <si>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</si>
  <si>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</si>
  <si>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</si>
  <si>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</si>
  <si>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</si>
  <si>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</si>
  <si>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</si>
  <si>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</si>
  <si>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</si>
  <si>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</si>
  <si>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</si>
  <si>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</si>
  <si>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</si>
  <si>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</si>
  <si>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</si>
  <si>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</si>
  <si>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</si>
  <si>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</si>
  <si>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</si>
  <si>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</si>
  <si>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</si>
  <si>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</si>
  <si>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</si>
  <si>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</si>
  <si>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</si>
  <si>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</si>
  <si>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</si>
  <si>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</si>
  <si>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</si>
  <si>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</si>
  <si>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</si>
  <si>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</si>
  <si>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</si>
  <si>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</si>
  <si>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</si>
  <si>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</si>
  <si>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</si>
  <si>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</si>
  <si>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</si>
  <si>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</si>
  <si>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</si>
  <si>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</si>
  <si>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</si>
  <si>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</si>
  <si>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</si>
  <si>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</si>
  <si>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</si>
  <si>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</si>
  <si>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</si>
  <si>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</si>
  <si>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</si>
  <si>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</si>
  <si>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</si>
  <si>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</si>
  <si>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</si>
  <si>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</si>
  <si>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</si>
  <si>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</si>
  <si>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</si>
  <si>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</si>
  <si>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</si>
  <si>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</si>
  <si>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</si>
  <si>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</si>
  <si>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</si>
  <si>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</si>
  <si>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</si>
  <si>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</si>
  <si>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</si>
  <si>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</si>
  <si>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</si>
  <si>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</si>
  <si>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</si>
  <si>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</si>
  <si>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</si>
  <si>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</si>
  <si>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</si>
  <si>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</si>
  <si>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</si>
  <si>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</si>
  <si>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</si>
  <si>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</si>
  <si>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</si>
  <si>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</si>
  <si>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</si>
  <si>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</si>
  <si>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</si>
  <si>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</si>
  <si>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</si>
  <si>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</si>
  <si>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</si>
  <si>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</si>
  <si>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</si>
  <si>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</si>
  <si>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</si>
  <si>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</si>
  <si>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</si>
  <si>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</si>
  <si>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</si>
  <si>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</si>
  <si>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</si>
  <si>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</si>
  <si>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</si>
  <si>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</si>
  <si>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</si>
  <si>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</si>
  <si>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</si>
  <si>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</si>
  <si>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</si>
  <si>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</si>
  <si>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</si>
  <si>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</si>
  <si>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</si>
  <si>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</si>
  <si>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</si>
  <si>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</si>
  <si>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</si>
  <si>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</si>
  <si>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</si>
  <si>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</si>
  <si>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</si>
  <si>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</si>
  <si>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</si>
  <si>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</si>
  <si>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</si>
  <si>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</si>
  <si>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</si>
  <si>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</si>
  <si>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</si>
  <si>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</si>
  <si>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</si>
  <si>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</si>
  <si>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</si>
  <si>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</si>
  <si>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</si>
  <si>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</si>
  <si>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</si>
  <si>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</si>
  <si>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</si>
  <si>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</si>
  <si>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</si>
  <si>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</si>
  <si>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</si>
  <si>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</si>
  <si>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</si>
  <si>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</si>
  <si>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</si>
  <si>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</si>
  <si>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</si>
  <si>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</si>
  <si>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</si>
  <si>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</si>
  <si>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</si>
  <si>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</si>
  <si>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</si>
  <si>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</si>
  <si>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</si>
  <si>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</si>
  <si>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</si>
  <si>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</si>
  <si>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</si>
  <si>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</si>
  <si>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</si>
  <si>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</si>
  <si>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</si>
  <si>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</si>
  <si>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</si>
  <si>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</si>
  <si>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</si>
  <si>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</si>
  <si>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</si>
  <si>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</si>
  <si>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</si>
  <si>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</si>
  <si>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</si>
  <si>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</si>
  <si>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</si>
  <si>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</si>
  <si>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</si>
  <si>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</si>
  <si>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</si>
  <si>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</si>
  <si>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</si>
  <si>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</si>
  <si>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</si>
  <si>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</si>
  <si>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</si>
  <si>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</si>
  <si>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</si>
  <si>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</si>
  <si>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</si>
  <si>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</si>
  <si>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</si>
  <si>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</si>
  <si>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</si>
  <si>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</si>
  <si>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</si>
  <si>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</si>
  <si>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</si>
  <si>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</si>
  <si>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</si>
  <si>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</si>
  <si>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</si>
  <si>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</si>
  <si>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</si>
  <si>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</si>
  <si>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</si>
  <si>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</si>
  <si>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</si>
  <si>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</si>
  <si>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</si>
  <si>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</si>
  <si>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</si>
  <si>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</si>
  <si>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</si>
  <si>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</si>
  <si>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</si>
  <si>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</si>
  <si>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</si>
  <si>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</si>
  <si>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</si>
  <si>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</si>
  <si>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</si>
  <si>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</si>
  <si>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</si>
  <si>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</si>
  <si>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</si>
  <si>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</si>
  <si>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</si>
  <si>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</si>
  <si>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</si>
  <si>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</si>
  <si>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</si>
  <si>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</si>
  <si>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</si>
  <si>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</si>
  <si>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</si>
  <si>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</si>
  <si>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</si>
  <si>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</si>
  <si>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</si>
  <si>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</si>
  <si>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</si>
  <si>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</si>
  <si>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</si>
  <si>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</si>
  <si>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</si>
  <si>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</si>
  <si>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</si>
  <si>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</si>
  <si>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</si>
  <si>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</si>
  <si>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</si>
  <si>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</si>
  <si>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</si>
  <si>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</si>
  <si>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</si>
  <si>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</si>
  <si>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</si>
  <si>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</si>
  <si>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</si>
  <si>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</si>
  <si>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</si>
  <si>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</si>
  <si>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</si>
  <si>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</si>
  <si>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</si>
  <si>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</si>
  <si>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</si>
  <si>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</si>
  <si>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</si>
  <si>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</si>
  <si>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</si>
  <si>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</si>
  <si>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</si>
  <si>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</si>
  <si>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</si>
  <si>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</si>
  <si>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</si>
  <si>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</si>
  <si>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</si>
  <si>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</si>
  <si>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</si>
  <si>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</si>
  <si>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</si>
  <si>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</si>
  <si>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</si>
  <si>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</si>
  <si>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</si>
  <si>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</si>
  <si>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</si>
  <si>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</si>
  <si>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</si>
  <si>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</si>
  <si>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</si>
  <si>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</si>
  <si>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</si>
  <si>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</si>
  <si>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</si>
  <si>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</si>
  <si>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</si>
  <si>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</si>
  <si>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</si>
  <si>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</si>
  <si>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</si>
  <si>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</si>
  <si>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</si>
  <si>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</si>
  <si>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</si>
  <si>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</si>
  <si>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</si>
  <si>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</si>
  <si>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</si>
  <si>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</si>
  <si>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</si>
  <si>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</si>
  <si>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</si>
  <si>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</si>
  <si>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</si>
  <si>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</si>
  <si>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</si>
  <si>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</si>
  <si>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</si>
  <si>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</si>
  <si>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</si>
  <si>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</si>
  <si>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</si>
  <si>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</si>
  <si>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</si>
  <si>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</si>
  <si>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</si>
  <si>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</si>
  <si>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</si>
  <si>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</si>
  <si>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</si>
  <si>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</si>
  <si>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</si>
  <si>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</si>
  <si>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</si>
  <si>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</si>
  <si>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</si>
  <si>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</si>
  <si>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</si>
  <si>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</si>
  <si>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</si>
  <si>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</si>
  <si>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</si>
  <si>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</si>
  <si>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</si>
  <si>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</si>
  <si>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</si>
  <si>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</si>
  <si>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</si>
  <si>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</si>
  <si>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</si>
  <si>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</si>
  <si>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</si>
  <si>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</si>
  <si>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</si>
  <si>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</si>
  <si>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</si>
  <si>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</si>
  <si>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</si>
  <si>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</si>
  <si>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</si>
  <si>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</si>
  <si>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</si>
  <si>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</si>
  <si>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</si>
  <si>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</si>
  <si>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</si>
  <si>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</si>
  <si>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</si>
  <si>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</si>
  <si>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</si>
  <si>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</si>
  <si>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</si>
  <si>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</si>
  <si>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</si>
  <si>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</si>
  <si>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</si>
  <si>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</si>
  <si>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</si>
  <si>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</si>
  <si>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</si>
  <si>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</si>
  <si>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</si>
  <si>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</si>
  <si>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</si>
  <si>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</si>
  <si>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</si>
  <si>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</si>
  <si>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</si>
  <si>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</si>
  <si>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</si>
  <si>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</si>
  <si>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</si>
  <si>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</si>
  <si>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</si>
  <si>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</si>
  <si>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</si>
  <si>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</si>
  <si>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</si>
  <si>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</si>
  <si>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</si>
  <si>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</si>
  <si>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</si>
  <si>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</si>
  <si>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</si>
  <si>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</si>
  <si>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</si>
  <si>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</si>
  <si>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</si>
  <si>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</si>
  <si>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</si>
  <si>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</si>
  <si>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</si>
  <si>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</si>
  <si>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</si>
  <si>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</si>
  <si>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</si>
  <si>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</si>
  <si>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</si>
  <si>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</si>
  <si>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</si>
  <si>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</si>
  <si>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</si>
  <si>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</si>
  <si>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</si>
  <si>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</si>
  <si>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</si>
  <si>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</si>
  <si>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</si>
  <si>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</si>
  <si>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</si>
  <si>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</si>
  <si>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</si>
  <si>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</si>
  <si>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</si>
  <si>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</si>
  <si>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</si>
  <si>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</si>
  <si>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</si>
  <si>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</si>
  <si>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</si>
  <si>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</si>
  <si>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</si>
  <si>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</si>
  <si>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</si>
  <si>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</si>
  <si>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</si>
  <si>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</si>
  <si>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</si>
  <si>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</si>
  <si>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</si>
  <si>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</si>
  <si>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</si>
  <si>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</si>
  <si>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</si>
  <si>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</si>
  <si>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</si>
  <si>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</si>
  <si>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</si>
  <si>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</si>
  <si>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</si>
  <si>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</si>
  <si>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</si>
  <si>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</si>
  <si>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</si>
  <si>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</si>
  <si>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</si>
  <si>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</si>
  <si>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</si>
  <si>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</si>
  <si>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</si>
  <si>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</si>
  <si>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</si>
  <si>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</si>
  <si>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</si>
  <si>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</si>
  <si>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</si>
  <si>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</si>
  <si>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</si>
  <si>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</si>
  <si>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</si>
  <si>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</si>
  <si>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</si>
  <si>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</si>
  <si>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</si>
  <si>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</si>
  <si>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</si>
  <si>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</si>
  <si>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</si>
  <si>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</si>
  <si>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</si>
  <si>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</si>
  <si>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</si>
  <si>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</si>
  <si>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</si>
  <si>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</si>
  <si>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</si>
  <si>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</si>
  <si>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</si>
  <si>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</si>
  <si>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</si>
  <si>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</si>
  <si>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</si>
  <si>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</si>
  <si>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</si>
  <si>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</si>
  <si>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</si>
  <si>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</si>
  <si>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</si>
  <si>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</si>
  <si>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</si>
  <si>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</si>
  <si>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</si>
  <si>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</si>
  <si>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</si>
  <si>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</si>
  <si>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</si>
  <si>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</si>
  <si>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</si>
  <si>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</si>
  <si>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</si>
  <si>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</si>
  <si>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</si>
  <si>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</si>
  <si>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</si>
  <si>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</si>
  <si>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</si>
  <si>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</si>
  <si>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</si>
  <si>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</si>
  <si>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</si>
  <si>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</si>
  <si>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</si>
  <si>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</si>
  <si>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</si>
  <si>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</si>
  <si>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</si>
  <si>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</si>
  <si>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</si>
  <si>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</si>
  <si>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</si>
  <si>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</si>
  <si>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</si>
  <si>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</si>
  <si>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</si>
  <si>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</si>
  <si>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</si>
  <si>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</si>
  <si>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</si>
  <si>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</si>
  <si>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</si>
  <si>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</si>
  <si>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</si>
  <si>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</si>
  <si>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</si>
  <si>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</si>
  <si>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</si>
  <si>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</si>
  <si>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</si>
  <si>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</si>
  <si>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</si>
  <si>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</si>
  <si>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</si>
  <si>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</si>
  <si>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</si>
  <si>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</si>
  <si>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</si>
  <si>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</si>
  <si>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</si>
  <si>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</si>
  <si>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</si>
  <si>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</si>
  <si>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</si>
  <si>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</si>
  <si>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</si>
  <si>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</si>
  <si>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</si>
  <si>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</si>
  <si>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</si>
  <si>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</si>
  <si>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</si>
  <si>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</si>
  <si>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</si>
  <si>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</si>
  <si>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</si>
  <si>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</si>
  <si>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</si>
  <si>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</si>
  <si>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</si>
  <si>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</si>
  <si>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</si>
  <si>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</si>
  <si>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</si>
  <si>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</si>
  <si>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</si>
  <si>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</si>
  <si>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</si>
  <si>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</si>
  <si>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</si>
  <si>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</si>
  <si>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</si>
  <si>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</si>
  <si>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</si>
  <si>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</si>
  <si>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</si>
  <si>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</si>
  <si>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</si>
  <si>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</si>
  <si>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</si>
  <si>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</si>
  <si>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</si>
  <si>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</si>
  <si>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</si>
  <si>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</si>
  <si>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</si>
  <si>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</si>
  <si>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</si>
  <si>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</si>
  <si>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</si>
  <si>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</si>
  <si>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</si>
  <si>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</si>
  <si>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</si>
  <si>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</si>
  <si>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</si>
  <si>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</si>
  <si>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</si>
  <si>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</si>
  <si>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</si>
  <si>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</si>
  <si>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</si>
  <si>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</si>
  <si>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</si>
  <si>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</si>
  <si>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</si>
  <si>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</si>
  <si>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</si>
  <si>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</si>
  <si>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</si>
  <si>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</si>
  <si>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</si>
  <si>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</si>
  <si>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</si>
  <si>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</si>
  <si>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</si>
  <si>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</si>
  <si>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</si>
  <si>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</si>
  <si>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</si>
  <si>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</si>
  <si>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</si>
  <si>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</si>
  <si>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</si>
  <si>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</si>
  <si>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</si>
  <si>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</si>
  <si>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</si>
  <si>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</si>
  <si>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</si>
  <si>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</si>
  <si>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</si>
  <si>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</si>
  <si>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</si>
  <si>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</si>
  <si>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</si>
  <si>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</si>
  <si>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</si>
  <si>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</si>
  <si>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</si>
  <si>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</si>
  <si>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</si>
  <si>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</si>
  <si>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</si>
  <si>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</si>
  <si>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</si>
  <si>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</si>
  <si>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</si>
  <si>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</si>
  <si>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</si>
  <si>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</si>
  <si>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</si>
  <si>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</si>
  <si>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</si>
  <si>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</si>
  <si>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</si>
  <si>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</si>
  <si>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</si>
  <si>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</si>
  <si>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</si>
  <si>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</si>
  <si>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</si>
  <si>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</si>
  <si>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</si>
  <si>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</si>
  <si>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</si>
  <si>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</si>
  <si>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</si>
  <si>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</si>
  <si>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</si>
  <si>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</si>
  <si>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</si>
  <si>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</si>
  <si>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</si>
  <si>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</si>
  <si>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</si>
  <si>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</si>
  <si>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</si>
  <si>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</si>
  <si>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</si>
  <si>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</si>
  <si>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</si>
  <si>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</si>
  <si>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</si>
  <si>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</si>
  <si>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</si>
  <si>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</si>
  <si>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</si>
  <si>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</si>
  <si>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</si>
  <si>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</si>
  <si>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</si>
  <si>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</si>
  <si>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</si>
  <si>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</si>
  <si>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</si>
  <si>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</si>
  <si>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</si>
  <si>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</si>
  <si>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</si>
  <si>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</si>
  <si>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</si>
  <si>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</si>
  <si>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</si>
  <si>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</si>
  <si>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</si>
  <si>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</si>
  <si>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</si>
  <si>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</si>
  <si>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</si>
  <si>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</si>
  <si>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</si>
  <si>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</si>
  <si>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</si>
  <si>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</si>
  <si>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</si>
  <si>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</si>
  <si>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</si>
  <si>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</si>
  <si>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</si>
  <si>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</si>
  <si>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</si>
  <si>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</si>
  <si>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</si>
  <si>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</si>
  <si>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</si>
  <si>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</si>
  <si>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</si>
  <si>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</si>
  <si>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</si>
  <si>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</si>
  <si>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</si>
  <si>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</si>
  <si>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</si>
  <si>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</si>
  <si>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</si>
  <si>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</si>
  <si>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</si>
  <si>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</si>
  <si>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</si>
  <si>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</si>
  <si>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</si>
  <si>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</si>
  <si>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</si>
  <si>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</si>
  <si>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</si>
  <si>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</si>
  <si>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</si>
  <si>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</si>
  <si>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</si>
  <si>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</si>
  <si>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</si>
  <si>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</si>
  <si>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</si>
  <si>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</si>
  <si>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</si>
  <si>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</si>
  <si>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</si>
  <si>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</si>
  <si>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</si>
  <si>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</si>
  <si>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</si>
  <si>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</si>
  <si>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</si>
  <si>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</si>
  <si>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</si>
  <si>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</si>
  <si>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</si>
  <si>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</si>
  <si>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</si>
  <si>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</si>
  <si>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</si>
  <si>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</si>
  <si>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</si>
  <si>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</si>
  <si>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</si>
  <si>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</si>
  <si>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</si>
  <si>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</si>
  <si>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</si>
  <si>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</si>
  <si>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</si>
  <si>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</si>
  <si>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</si>
  <si>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</si>
  <si>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</si>
  <si>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</si>
  <si>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</si>
  <si>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</si>
  <si>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</si>
  <si>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</si>
  <si>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</si>
  <si>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</si>
  <si>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</si>
  <si>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</si>
  <si>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</si>
  <si>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</si>
  <si>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</si>
  <si>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</si>
  <si>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</si>
  <si>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</si>
  <si>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</si>
  <si>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</si>
  <si>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</si>
  <si>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</si>
  <si>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</si>
  <si>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</si>
  <si>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</si>
  <si>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</si>
  <si>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</si>
  <si>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</si>
  <si>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</si>
  <si>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</si>
  <si>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</si>
  <si>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</si>
  <si>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</si>
  <si>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</si>
  <si>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</si>
  <si>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</si>
  <si>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</si>
  <si>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</si>
  <si>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</si>
  <si>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</si>
  <si>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</si>
  <si>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</si>
  <si>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</si>
  <si>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</si>
  <si>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</si>
  <si>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</si>
  <si>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</si>
  <si>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</si>
  <si>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</si>
  <si>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</si>
  <si>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</si>
  <si>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</si>
  <si>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</si>
  <si>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</si>
  <si>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</si>
  <si>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</si>
  <si>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</si>
  <si>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</si>
  <si>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</si>
  <si>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</si>
  <si>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</si>
  <si>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</si>
  <si>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</si>
  <si>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</si>
  <si>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</si>
  <si>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</si>
  <si>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</si>
  <si>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</si>
  <si>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</si>
  <si>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</si>
  <si>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</si>
  <si>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</si>
  <si>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</si>
  <si>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</si>
  <si>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</si>
  <si>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</si>
  <si>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</si>
  <si>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</si>
  <si>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</si>
  <si>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</si>
  <si>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</si>
  <si>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</si>
  <si>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</si>
  <si>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</si>
  <si>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</si>
  <si>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</si>
  <si>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</si>
  <si>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</si>
  <si>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</si>
  <si>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</si>
  <si>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</si>
  <si>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</si>
  <si>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</si>
  <si>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</si>
  <si>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</si>
  <si>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</si>
  <si>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</si>
  <si>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</si>
  <si>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</si>
  <si>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</si>
  <si>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</si>
  <si>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</si>
  <si>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</si>
  <si>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</si>
  <si>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</si>
  <si>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</si>
  <si>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</si>
  <si>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</si>
  <si>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</si>
  <si>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</si>
  <si>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</si>
  <si>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</si>
  <si>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</si>
  <si>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</si>
  <si>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</si>
  <si>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</si>
  <si>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</si>
  <si>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</si>
  <si>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</si>
  <si>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</si>
  <si>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</si>
  <si>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</si>
  <si>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</si>
  <si>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</si>
  <si>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</si>
  <si>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</si>
  <si>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</si>
  <si>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</si>
  <si>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</si>
  <si>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</si>
  <si>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</si>
  <si>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</si>
  <si>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</si>
  <si>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</si>
  <si>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</si>
  <si>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</si>
  <si>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</si>
  <si>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</si>
  <si>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</si>
  <si>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</si>
  <si>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</si>
  <si>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</si>
  <si>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</si>
  <si>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</si>
  <si>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</si>
  <si>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</si>
  <si>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</si>
  <si>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</si>
  <si>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</si>
  <si>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</si>
  <si>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</si>
  <si>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</si>
  <si>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</si>
  <si>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</si>
  <si>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</si>
  <si>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</si>
  <si>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</si>
  <si>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</si>
  <si>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</si>
  <si>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</si>
  <si>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</si>
  <si>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</si>
  <si>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</si>
  <si>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</si>
  <si>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</si>
  <si>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</si>
  <si>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</si>
  <si>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</si>
  <si>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</si>
  <si>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</si>
  <si>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</si>
  <si>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</si>
  <si>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</si>
  <si>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</si>
  <si>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</si>
  <si>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</si>
  <si>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</si>
  <si>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</si>
  <si>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</si>
  <si>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</si>
  <si>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</si>
  <si>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</si>
  <si>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</si>
  <si>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</si>
  <si>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</si>
  <si>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</si>
  <si>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</si>
  <si>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</si>
  <si>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</si>
  <si>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</si>
  <si>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</si>
  <si>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</si>
  <si>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</si>
  <si>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</si>
  <si>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</si>
  <si>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</si>
  <si>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</si>
  <si>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</si>
  <si>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</si>
  <si>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</si>
  <si>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</si>
  <si>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</si>
  <si>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</si>
  <si>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</si>
  <si>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</si>
  <si>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</si>
  <si>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</si>
  <si>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</si>
  <si>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</si>
  <si>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</si>
  <si>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</si>
  <si>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</si>
  <si>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</si>
  <si>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</si>
  <si>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</si>
  <si>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</si>
  <si>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</si>
  <si>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</si>
  <si>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</si>
  <si>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</si>
  <si>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</si>
  <si>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</si>
  <si>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</si>
  <si>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</si>
  <si>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</si>
  <si>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</si>
  <si>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</si>
  <si>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</si>
  <si>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</si>
  <si>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</si>
  <si>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</si>
  <si>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</si>
  <si>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</si>
  <si>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</si>
  <si>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</si>
  <si>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</si>
  <si>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</si>
  <si>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</si>
  <si>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</si>
  <si>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</si>
  <si>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</si>
  <si>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</si>
  <si>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</si>
  <si>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</si>
  <si>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</si>
  <si>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</si>
  <si>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</si>
  <si>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</si>
  <si>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</si>
  <si>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</si>
  <si>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</si>
  <si>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</si>
  <si>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</si>
  <si>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</si>
  <si>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</si>
  <si>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</si>
  <si>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</si>
  <si>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</si>
  <si>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</si>
  <si>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</si>
  <si>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</si>
  <si>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</si>
  <si>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</si>
  <si>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</si>
  <si>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</si>
  <si>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</si>
  <si>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</si>
  <si>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</si>
  <si>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</si>
  <si>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</si>
  <si>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</si>
  <si>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</si>
  <si>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</si>
  <si>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</si>
  <si>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</si>
  <si>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</si>
  <si>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</si>
  <si>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</si>
  <si>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</si>
  <si>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</si>
  <si>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</si>
  <si>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</si>
  <si>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</si>
  <si>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</si>
  <si>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</si>
  <si>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</si>
  <si>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</si>
  <si>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</si>
  <si>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</si>
  <si>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</si>
  <si>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</si>
  <si>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</si>
  <si>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</si>
  <si>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</si>
  <si>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</si>
  <si>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</si>
  <si>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</si>
  <si>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</si>
  <si>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</si>
  <si>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</si>
  <si>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</si>
  <si>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</si>
  <si>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</si>
  <si>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</si>
  <si>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</si>
  <si>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</si>
  <si>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</si>
  <si>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</si>
  <si>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</si>
  <si>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</si>
  <si>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</si>
  <si>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</si>
  <si>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</si>
  <si>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</si>
  <si>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</si>
  <si>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</si>
  <si>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</si>
  <si>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</si>
  <si>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</si>
  <si>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</si>
  <si>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</si>
  <si>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</si>
  <si>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</si>
  <si>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</si>
  <si>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</si>
  <si>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</si>
  <si>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</si>
  <si>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</si>
  <si>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</si>
  <si>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</si>
  <si>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</si>
  <si>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</si>
  <si>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</si>
  <si>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</si>
  <si>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</si>
  <si>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</si>
  <si>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</si>
  <si>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</si>
  <si>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</si>
  <si>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</si>
  <si>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</si>
  <si>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</si>
  <si>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</si>
  <si>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</si>
  <si>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</si>
  <si>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</si>
  <si>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</si>
  <si>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</si>
  <si>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</si>
  <si>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</si>
  <si>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</si>
  <si>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</si>
  <si>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</si>
  <si>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</si>
  <si>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</si>
  <si>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</si>
  <si>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</si>
  <si>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</si>
  <si>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</si>
  <si>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</si>
  <si>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</si>
  <si>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</si>
  <si>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</si>
  <si>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</si>
  <si>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</si>
  <si>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</si>
  <si>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</si>
  <si>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</si>
  <si>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</si>
  <si>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</si>
  <si>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</si>
  <si>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</si>
  <si>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</si>
  <si>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</si>
  <si>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</si>
  <si>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</si>
  <si>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</si>
  <si>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</si>
  <si>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</si>
  <si>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</si>
  <si>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</si>
  <si>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</si>
  <si>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</si>
  <si>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</si>
  <si>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</si>
  <si>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</si>
  <si>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</si>
  <si>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</si>
  <si>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</si>
  <si>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</si>
  <si>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</si>
  <si>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</si>
  <si>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</si>
  <si>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</si>
  <si>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</si>
  <si>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</si>
  <si>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</si>
  <si>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</si>
  <si>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</si>
  <si>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</si>
  <si>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</si>
  <si>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</si>
  <si>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</si>
  <si>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</si>
  <si>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</si>
  <si>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</si>
  <si>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</si>
  <si>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</si>
  <si>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</si>
  <si>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</si>
  <si>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</si>
  <si>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</si>
  <si>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</si>
  <si>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</si>
  <si>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</si>
  <si>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</si>
  <si>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</si>
  <si>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</si>
  <si>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</si>
  <si>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</si>
  <si>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</si>
  <si>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</si>
  <si>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</si>
  <si>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</si>
  <si>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</si>
  <si>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</si>
  <si>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</si>
  <si>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</si>
  <si>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</si>
  <si>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</si>
  <si>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</si>
  <si>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</si>
  <si>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</si>
  <si>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</si>
  <si>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</si>
  <si>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</si>
  <si>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</si>
  <si>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</si>
  <si>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</si>
  <si>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</si>
  <si>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</si>
  <si>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</si>
  <si>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</si>
  <si>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</si>
  <si>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</si>
  <si>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</si>
  <si>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</si>
  <si>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</si>
  <si>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</si>
  <si>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</si>
  <si>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</si>
  <si>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</si>
  <si>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</si>
  <si>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</si>
  <si>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</si>
  <si>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</si>
  <si>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</si>
  <si>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</si>
  <si>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</si>
  <si>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</si>
  <si>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</si>
  <si>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</si>
  <si>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</si>
  <si>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</si>
  <si>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</si>
  <si>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</si>
  <si>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</si>
  <si>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</si>
  <si>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</si>
  <si>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</si>
  <si>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</si>
  <si>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</si>
  <si>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</si>
  <si>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</si>
  <si>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</si>
  <si>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</si>
  <si>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</si>
  <si>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</si>
  <si>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</si>
  <si>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</si>
  <si>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</si>
  <si>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</si>
  <si>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</si>
  <si>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</si>
  <si>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</si>
  <si>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</si>
  <si>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</si>
  <si>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</si>
  <si>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</si>
  <si>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</si>
  <si>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</si>
  <si>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</si>
  <si>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</si>
  <si>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</si>
  <si>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</si>
  <si>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</si>
  <si>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</si>
  <si>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</si>
  <si>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</si>
  <si>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</si>
  <si>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</si>
  <si>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</si>
  <si>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</si>
  <si>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</si>
  <si>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</si>
  <si>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</si>
  <si>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</si>
  <si>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</si>
  <si>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</si>
  <si>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</si>
  <si>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</si>
  <si>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</si>
  <si>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</si>
  <si>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</si>
  <si>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</si>
  <si>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</si>
  <si>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</si>
  <si>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</si>
  <si>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</si>
  <si>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</si>
  <si>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</si>
  <si>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</si>
  <si>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</si>
  <si>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</si>
  <si>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</si>
  <si>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</si>
  <si>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</si>
  <si>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</si>
  <si>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</si>
  <si>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</si>
  <si>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</si>
  <si>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</si>
  <si>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</si>
  <si>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</si>
  <si>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</si>
  <si>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</si>
  <si>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</si>
  <si>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</si>
  <si>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</si>
  <si>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</si>
  <si>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</si>
  <si>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</si>
  <si>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</si>
  <si>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</si>
  <si>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</si>
  <si>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</si>
  <si>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</si>
  <si>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</si>
  <si>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</si>
  <si>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</si>
  <si>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</si>
  <si>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</si>
  <si>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</si>
  <si>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</si>
  <si>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</si>
  <si>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</si>
  <si>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</si>
  <si>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</si>
  <si>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</si>
  <si>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</si>
  <si>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</si>
  <si>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</si>
  <si>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</si>
  <si>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</si>
  <si>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</si>
  <si>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</si>
  <si>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</si>
  <si>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</si>
  <si>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</si>
  <si>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</si>
  <si>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</si>
  <si>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</si>
  <si>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</si>
  <si>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</si>
  <si>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</si>
  <si>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</si>
  <si>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</si>
  <si>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</si>
  <si>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</si>
  <si>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</si>
  <si>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</si>
  <si>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</si>
  <si>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</si>
  <si>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</si>
  <si>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</si>
  <si>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</si>
  <si>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</si>
  <si>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</si>
  <si>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</si>
  <si>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</si>
  <si>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</si>
  <si>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</si>
  <si>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</si>
  <si>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</si>
  <si>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</si>
  <si>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</si>
  <si>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</si>
  <si>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</si>
  <si>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</si>
  <si>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</si>
  <si>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</si>
  <si>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</si>
  <si>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</si>
  <si>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</si>
  <si>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</si>
  <si>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</si>
  <si>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</si>
  <si>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</si>
  <si>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</si>
  <si>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</si>
  <si>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</si>
  <si>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</si>
  <si>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</si>
  <si>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</si>
  <si>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</si>
  <si>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</si>
  <si>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</si>
  <si>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</si>
  <si>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</si>
  <si>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</si>
  <si>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</si>
  <si>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</si>
  <si>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</si>
  <si>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</si>
  <si>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</si>
  <si>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</si>
  <si>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</si>
  <si>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</si>
  <si>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</si>
  <si>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</si>
  <si>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</si>
  <si>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</si>
  <si>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</si>
  <si>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</si>
  <si>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</si>
  <si>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</si>
  <si>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</si>
  <si>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</si>
  <si>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</si>
  <si>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</si>
  <si>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</si>
  <si>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</si>
  <si>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</si>
  <si>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</si>
  <si>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</si>
  <si>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</si>
  <si>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</si>
  <si>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</si>
  <si>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</si>
  <si>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</si>
  <si>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</si>
  <si>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</si>
  <si>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</si>
  <si>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</si>
  <si>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</si>
  <si>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</si>
  <si>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</si>
  <si>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</si>
  <si>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</si>
  <si>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</si>
  <si>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</si>
  <si>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</si>
  <si>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</si>
  <si>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</si>
  <si>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</si>
  <si>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</si>
  <si>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</si>
  <si>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</si>
  <si>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</si>
  <si>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</si>
  <si>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</si>
  <si>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</si>
  <si>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</si>
  <si>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</si>
  <si>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</si>
  <si>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</si>
  <si>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</si>
  <si>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</si>
  <si>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</si>
  <si>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</si>
  <si>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</si>
  <si>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</si>
  <si>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</si>
  <si>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</si>
  <si>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</si>
  <si>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</si>
  <si>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</si>
  <si>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</si>
  <si>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</si>
  <si>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</si>
  <si>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</si>
  <si>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</si>
  <si>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</si>
  <si>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</si>
  <si>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</si>
  <si>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</si>
  <si>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</si>
  <si>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</si>
  <si>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</si>
  <si>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</si>
  <si>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</si>
  <si>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</si>
  <si>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</si>
  <si>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</si>
  <si>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</si>
  <si>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</si>
  <si>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</si>
  <si>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</si>
  <si>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</si>
  <si>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</si>
  <si>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</si>
  <si>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</si>
  <si>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</si>
  <si>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</si>
  <si>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</si>
  <si>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</si>
  <si>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</si>
  <si>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</si>
  <si>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</si>
  <si>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</si>
  <si>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</si>
  <si>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</si>
  <si>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</si>
  <si>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</si>
  <si>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</si>
  <si>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</si>
  <si>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</si>
  <si>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</si>
  <si>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</si>
  <si>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</si>
  <si>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</si>
  <si>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</si>
  <si>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</si>
  <si>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</si>
  <si>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</si>
  <si>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</si>
  <si>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</si>
  <si>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</si>
  <si>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</si>
  <si>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</si>
  <si>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</si>
  <si>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</si>
  <si>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</si>
  <si>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</si>
  <si>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</si>
  <si>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</si>
  <si>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</si>
  <si>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</si>
  <si>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</si>
  <si>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</si>
  <si>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</si>
  <si>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</si>
  <si>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</si>
  <si>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</si>
  <si>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</si>
  <si>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</si>
  <si>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</si>
  <si>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</si>
  <si>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</si>
  <si>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</si>
  <si>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</si>
  <si>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</si>
  <si>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</si>
  <si>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</si>
  <si>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</si>
  <si>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</si>
  <si>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</si>
  <si>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</si>
  <si>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</si>
  <si>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</si>
  <si>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</si>
  <si>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</si>
  <si>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</si>
  <si>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</si>
  <si>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</si>
  <si>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</si>
  <si>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</si>
  <si>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</si>
  <si>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</si>
  <si>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</si>
  <si>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</si>
  <si>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</si>
  <si>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</si>
  <si>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</si>
  <si>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</si>
  <si>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</si>
  <si>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</si>
  <si>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</si>
  <si>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</si>
  <si>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</si>
  <si>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</si>
  <si>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</si>
  <si>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</si>
  <si>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</si>
  <si>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</si>
  <si>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</si>
  <si>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</si>
  <si>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</si>
  <si>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</si>
  <si>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</si>
  <si>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</si>
  <si>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</si>
  <si>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</si>
  <si>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</si>
  <si>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</si>
  <si>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</si>
  <si>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</si>
  <si>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</si>
  <si>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</si>
  <si>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</si>
  <si>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</si>
  <si>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</si>
  <si>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</si>
  <si>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</si>
  <si>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</si>
  <si>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</si>
  <si>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</si>
  <si>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</si>
  <si>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</si>
  <si>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</si>
  <si>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</si>
  <si>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</si>
  <si>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</si>
  <si>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</si>
  <si>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</si>
  <si>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</si>
  <si>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</si>
  <si>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</si>
  <si>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</si>
  <si>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</si>
  <si>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</si>
  <si>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</si>
  <si>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</si>
  <si>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</si>
  <si>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</si>
  <si>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</si>
  <si>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</si>
  <si>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</si>
  <si>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</si>
  <si>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</si>
  <si>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</si>
  <si>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</si>
  <si>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</si>
  <si>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</si>
  <si>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</si>
  <si>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</si>
  <si>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</si>
  <si>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</si>
  <si>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</si>
  <si>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</si>
  <si>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</si>
  <si>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</si>
  <si>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</si>
  <si>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</si>
  <si>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</si>
  <si>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</si>
  <si>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</si>
  <si>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</si>
  <si>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</si>
  <si>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</si>
  <si>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</si>
  <si>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</si>
  <si>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</si>
  <si>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</si>
  <si>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</si>
  <si>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</si>
  <si>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</si>
  <si>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</si>
  <si>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</si>
  <si>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</si>
  <si>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</si>
  <si>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</si>
  <si>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</si>
  <si>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</si>
  <si>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</si>
  <si>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</si>
  <si>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</si>
  <si>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</si>
  <si>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</si>
  <si>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</si>
  <si>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</si>
  <si>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</si>
  <si>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</si>
  <si>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</si>
  <si>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</si>
  <si>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</si>
  <si>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</si>
  <si>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</si>
  <si>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</si>
  <si>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</si>
  <si>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</si>
  <si>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</si>
  <si>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</si>
  <si>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</si>
  <si>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</si>
  <si>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</si>
  <si>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</si>
  <si>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</si>
  <si>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</si>
  <si>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</si>
  <si>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</si>
  <si>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</si>
  <si>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</si>
  <si>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</si>
  <si>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</si>
  <si>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</si>
  <si>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</si>
  <si>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</si>
  <si>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</si>
  <si>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</si>
  <si>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</si>
  <si>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</si>
  <si>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</si>
  <si>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</si>
  <si>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</si>
  <si>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</si>
  <si>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</si>
  <si>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</si>
  <si>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</si>
  <si>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</si>
  <si>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</si>
  <si>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</si>
  <si>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</si>
  <si>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</si>
  <si>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</si>
  <si>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</si>
  <si>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</si>
  <si>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</si>
  <si>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</si>
  <si>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</si>
  <si>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</si>
  <si>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</si>
  <si>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</si>
  <si>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</si>
  <si>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</si>
  <si>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</si>
  <si>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</si>
  <si>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</si>
  <si>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</si>
  <si>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</si>
  <si>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</si>
  <si>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</si>
  <si>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</si>
  <si>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</si>
  <si>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</si>
  <si>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</si>
  <si>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</si>
  <si>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</si>
  <si>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</si>
  <si>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</si>
  <si>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</si>
  <si>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</si>
  <si>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</si>
  <si>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</si>
  <si>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</si>
  <si>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</si>
  <si>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</si>
  <si>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</si>
  <si>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</si>
  <si>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</si>
  <si>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</si>
  <si>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</si>
  <si>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</si>
  <si>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</si>
  <si>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</si>
  <si>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</si>
  <si>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</si>
  <si>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</si>
  <si>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</si>
  <si>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</si>
  <si>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</si>
  <si>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</si>
  <si>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</si>
  <si>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</si>
  <si>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</si>
  <si>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</si>
  <si>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</si>
  <si>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</si>
  <si>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</si>
  <si>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</si>
  <si>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</si>
  <si>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</si>
  <si>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</si>
  <si>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</si>
  <si>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</si>
  <si>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</si>
  <si>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</si>
  <si>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</si>
  <si>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</si>
  <si>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</si>
  <si>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</si>
  <si>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</si>
  <si>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</si>
  <si>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</si>
  <si>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</si>
  <si>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</si>
  <si>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</si>
  <si>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</si>
  <si>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</si>
  <si>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</si>
  <si>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</si>
  <si>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</si>
  <si>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</si>
  <si>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</si>
  <si>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</si>
  <si>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</si>
  <si>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</si>
  <si>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</si>
  <si>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</si>
  <si>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</si>
  <si>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</si>
  <si>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</si>
  <si>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</si>
  <si>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</si>
  <si>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</si>
  <si>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</si>
  <si>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</si>
  <si>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</si>
  <si>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</si>
  <si>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</si>
  <si>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</si>
  <si>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</si>
  <si>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</si>
  <si>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</si>
  <si>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</si>
  <si>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</si>
  <si>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</si>
  <si>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</si>
  <si>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</si>
  <si>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</si>
  <si>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</si>
  <si>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</si>
  <si>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</si>
  <si>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</si>
  <si>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</si>
  <si>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</si>
  <si>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</si>
  <si>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</si>
  <si>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</si>
  <si>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</si>
  <si>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</si>
  <si>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</si>
  <si>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</si>
  <si>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</si>
  <si>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</si>
  <si>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</si>
  <si>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</si>
  <si>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</si>
  <si>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</si>
  <si>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</si>
  <si>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</si>
  <si>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</si>
  <si>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</si>
  <si>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</si>
  <si>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</si>
  <si>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</si>
  <si>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</si>
  <si>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</si>
  <si>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</si>
  <si>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</si>
  <si>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</si>
  <si>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</si>
  <si>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</si>
  <si>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</si>
  <si>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</si>
  <si>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</si>
  <si>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</si>
  <si>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</si>
  <si>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</si>
  <si>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</si>
  <si>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</si>
  <si>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</si>
  <si>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</si>
  <si>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</si>
  <si>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</si>
  <si>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</si>
  <si>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</si>
  <si>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</si>
  <si>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</si>
  <si>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</si>
  <si>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</si>
  <si>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</si>
  <si>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</si>
  <si>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</si>
  <si>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</si>
  <si>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</si>
  <si>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</si>
  <si>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</si>
  <si>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</si>
  <si>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</si>
  <si>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</si>
  <si>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</si>
  <si>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</si>
  <si>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</si>
  <si>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</si>
  <si>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</si>
  <si>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</si>
  <si>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</si>
  <si>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</si>
  <si>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</si>
  <si>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</si>
  <si>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</si>
  <si>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</si>
  <si>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</si>
  <si>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</si>
  <si>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</si>
  <si>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</si>
  <si>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</si>
  <si>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</si>
  <si>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</si>
  <si>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</si>
  <si>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</si>
  <si>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</si>
  <si>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</si>
  <si>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</si>
  <si>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</si>
  <si>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</si>
  <si>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</si>
  <si>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</si>
  <si>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</si>
  <si>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</si>
  <si>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</si>
  <si>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</si>
  <si>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</si>
  <si>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</si>
  <si>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</si>
  <si>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</si>
  <si>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</si>
  <si>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</si>
  <si>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</si>
  <si>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</si>
  <si>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</si>
  <si>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</si>
  <si>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</si>
  <si>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</si>
  <si>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</si>
  <si>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</si>
  <si>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</si>
  <si>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</si>
  <si>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</si>
  <si>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</si>
  <si>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</si>
  <si>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</si>
  <si>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</si>
  <si>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</si>
  <si>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</si>
  <si>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</si>
  <si>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</si>
  <si>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</si>
  <si>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</si>
  <si>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</si>
  <si>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</si>
  <si>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</si>
  <si>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</si>
  <si>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</si>
  <si>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</si>
  <si>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</si>
  <si>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</si>
  <si>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</si>
  <si>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</si>
  <si>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</si>
  <si>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</si>
  <si>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</si>
  <si>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</si>
  <si>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</si>
  <si>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</si>
  <si>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</si>
  <si>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</si>
  <si>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</si>
  <si>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</si>
  <si>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</si>
  <si>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</si>
  <si>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</si>
  <si>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</si>
  <si>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</si>
  <si>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</si>
  <si>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</si>
  <si>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</si>
  <si>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</si>
  <si>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</si>
  <si>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</si>
  <si>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</si>
  <si>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</si>
  <si>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</si>
  <si>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</si>
  <si>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</si>
  <si>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</si>
  <si>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</si>
  <si>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</si>
  <si>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</si>
  <si>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</si>
  <si>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</si>
  <si>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</si>
  <si>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</si>
  <si>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</si>
  <si>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</si>
  <si>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</si>
  <si>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</si>
  <si>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</si>
  <si>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</si>
  <si>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</si>
  <si>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</si>
  <si>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</si>
  <si>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</si>
  <si>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</si>
  <si>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</si>
  <si>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</si>
  <si>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</si>
  <si>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</si>
  <si>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</si>
  <si>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</si>
  <si>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</si>
  <si>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</si>
  <si>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</si>
  <si>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</si>
  <si>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</si>
  <si>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</si>
  <si>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</si>
  <si>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</si>
  <si>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</si>
  <si>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</si>
  <si>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</si>
  <si>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</si>
  <si>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</si>
  <si>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</si>
  <si>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</si>
  <si>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</si>
  <si>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</si>
  <si>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</si>
  <si>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</si>
  <si>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</si>
  <si>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</si>
  <si>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</si>
  <si>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</si>
  <si>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</si>
  <si>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</si>
  <si>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</si>
  <si>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</si>
  <si>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</si>
  <si>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</si>
  <si>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</si>
  <si>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</si>
  <si>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</si>
  <si>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</si>
  <si>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</si>
  <si>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</si>
  <si>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</si>
  <si>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</si>
  <si>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</si>
  <si>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</si>
  <si>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</si>
  <si>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</si>
  <si>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</si>
  <si>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</si>
  <si>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</si>
  <si>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</si>
  <si>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</si>
  <si>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</si>
  <si>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</si>
  <si>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</si>
  <si>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</si>
  <si>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</si>
  <si>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</si>
  <si>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</si>
  <si>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</si>
  <si>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</si>
  <si>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</si>
  <si>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</si>
  <si>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</si>
  <si>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</si>
  <si>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</si>
  <si>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</si>
  <si>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</si>
  <si>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</si>
  <si>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</si>
  <si>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</si>
  <si>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</si>
  <si>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</si>
  <si>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</si>
  <si>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</si>
  <si>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</si>
  <si>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</si>
  <si>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</si>
  <si>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</si>
  <si>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</si>
  <si>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</si>
  <si>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</si>
  <si>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</si>
  <si>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</si>
  <si>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</si>
  <si>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</si>
  <si>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</si>
  <si>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</si>
  <si>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</si>
  <si>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</si>
  <si>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</si>
  <si>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</si>
  <si>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</si>
  <si>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</si>
  <si>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</si>
  <si>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</si>
  <si>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</si>
  <si>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</si>
  <si>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</si>
  <si>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</si>
  <si>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</si>
  <si>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</si>
  <si>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</si>
  <si>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</si>
  <si>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</si>
  <si>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</si>
  <si>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</si>
  <si>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</si>
  <si>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</si>
  <si>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</si>
  <si>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</si>
  <si>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</si>
  <si>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</si>
  <si>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</si>
  <si>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</si>
  <si>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</si>
  <si>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</si>
  <si>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</si>
  <si>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</si>
  <si>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</si>
  <si>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</si>
  <si>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</si>
  <si>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</si>
  <si>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</si>
  <si>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</si>
  <si>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</si>
  <si>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</si>
  <si>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</si>
  <si>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</si>
  <si>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</si>
  <si>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</si>
  <si>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</si>
  <si>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</si>
  <si>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</si>
  <si>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</si>
  <si>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</si>
  <si>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</si>
  <si>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</si>
  <si>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</si>
  <si>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</si>
  <si>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</si>
  <si>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</si>
  <si>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</si>
  <si>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</si>
  <si>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</si>
  <si>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</si>
  <si>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</si>
  <si>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</si>
  <si>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</si>
  <si>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</si>
  <si>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</si>
  <si>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</si>
  <si>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</si>
  <si>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</si>
  <si>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</si>
  <si>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</si>
  <si>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</si>
  <si>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</si>
  <si>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</si>
  <si>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</si>
  <si>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</si>
  <si>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</si>
  <si>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</si>
  <si>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</si>
  <si>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</si>
  <si>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</si>
  <si>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</si>
  <si>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</si>
  <si>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</si>
  <si>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</si>
  <si>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</si>
  <si>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</si>
  <si>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</si>
  <si>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</si>
  <si>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</si>
  <si>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</si>
  <si>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</si>
  <si>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</si>
  <si>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</si>
  <si>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</si>
  <si>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</si>
  <si>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</si>
  <si>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</si>
  <si>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</si>
  <si>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</si>
  <si>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</si>
  <si>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</si>
  <si>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</si>
  <si>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</si>
  <si>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</si>
  <si>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</si>
  <si>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</si>
  <si>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</si>
  <si>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</si>
  <si>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</si>
  <si>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</si>
  <si>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</si>
  <si>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</si>
  <si>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</si>
  <si>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</si>
  <si>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</si>
  <si>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</si>
  <si>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</si>
  <si>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</si>
  <si>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</si>
  <si>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</si>
  <si>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</si>
  <si>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</si>
  <si>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</si>
  <si>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</si>
  <si>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</si>
  <si>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</si>
  <si>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</si>
  <si>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</si>
  <si>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</si>
  <si>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</si>
  <si>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</si>
  <si>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</si>
  <si>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</si>
  <si>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</si>
  <si>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</si>
  <si>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</si>
  <si>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</si>
  <si>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</si>
  <si>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</si>
  <si>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</si>
  <si>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</si>
  <si>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</si>
  <si>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</si>
  <si>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</si>
  <si>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</si>
  <si>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</si>
  <si>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</si>
  <si>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</si>
  <si>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</si>
  <si>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</si>
  <si>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</si>
  <si>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</si>
  <si>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</si>
  <si>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</si>
  <si>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</si>
  <si>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</si>
  <si>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</si>
  <si>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</si>
  <si>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</si>
  <si>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</si>
  <si>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</si>
  <si>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</si>
  <si>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</si>
  <si>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</si>
  <si>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</si>
  <si>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</si>
  <si>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</si>
  <si>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</si>
  <si>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</si>
  <si>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</si>
  <si>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</si>
  <si>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</si>
  <si>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</si>
  <si>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</si>
  <si>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</si>
  <si>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</si>
  <si>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</si>
  <si>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</si>
  <si>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</si>
  <si>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</si>
  <si>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</si>
  <si>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</si>
  <si>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</si>
  <si>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</si>
  <si>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</si>
  <si>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</si>
  <si>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</si>
  <si>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</si>
  <si>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</si>
  <si>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</si>
  <si>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</si>
  <si>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</si>
  <si>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</si>
  <si>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</si>
  <si>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</si>
  <si>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</si>
  <si>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</si>
  <si>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</si>
  <si>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</si>
  <si>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</si>
  <si>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</si>
  <si>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</si>
  <si>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</si>
  <si>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</si>
  <si>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</si>
  <si>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</si>
  <si>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</si>
  <si>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</si>
  <si>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</si>
  <si>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</si>
  <si>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</si>
  <si>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</si>
  <si>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</si>
  <si>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</si>
  <si>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</si>
  <si>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</si>
  <si>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</si>
  <si>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</si>
  <si>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</si>
  <si>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</si>
  <si>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</si>
  <si>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</si>
  <si>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</si>
  <si>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</si>
  <si>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</si>
  <si>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</si>
  <si>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</si>
  <si>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</si>
  <si>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</si>
  <si>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</si>
  <si>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</si>
  <si>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</si>
  <si>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</si>
  <si>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</si>
  <si>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</si>
  <si>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</si>
  <si>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</si>
  <si>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</si>
  <si>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</si>
  <si>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</si>
  <si>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</si>
  <si>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</si>
  <si>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</si>
  <si>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</si>
  <si>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</si>
  <si>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</si>
  <si>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</si>
  <si>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</si>
  <si>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</si>
  <si>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</si>
  <si>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</si>
  <si>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</si>
  <si>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</si>
  <si>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</si>
  <si>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</si>
  <si>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</si>
  <si>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</si>
  <si>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</si>
  <si>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</si>
  <si>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</si>
  <si>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</si>
  <si>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</si>
  <si>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</si>
  <si>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</si>
  <si>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</si>
  <si>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</si>
  <si>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</si>
  <si>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</si>
  <si>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</si>
  <si>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</si>
  <si>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</si>
  <si>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</si>
  <si>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</si>
  <si>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</si>
  <si>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</si>
  <si>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</si>
  <si>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</si>
  <si>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</si>
  <si>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</si>
  <si>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</si>
  <si>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</si>
  <si>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</si>
  <si>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</si>
  <si>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</si>
  <si>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</si>
  <si>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</si>
  <si>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</si>
  <si>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</si>
  <si>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</si>
  <si>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</si>
  <si>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</si>
  <si>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</si>
  <si>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</si>
  <si>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</si>
  <si>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</si>
  <si>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</si>
  <si>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</si>
  <si>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</si>
  <si>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</si>
  <si>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</si>
  <si>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</si>
  <si>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</si>
  <si>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</si>
  <si>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</si>
  <si>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</si>
  <si>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</si>
  <si>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</si>
  <si>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</si>
  <si>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</si>
  <si>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</si>
  <si>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</si>
  <si>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</si>
  <si>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</si>
  <si>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</si>
  <si>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</si>
  <si>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</si>
  <si>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</si>
  <si>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</si>
  <si>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</si>
  <si>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</si>
  <si>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</si>
  <si>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</si>
  <si>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</si>
  <si>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</si>
  <si>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</si>
  <si>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</si>
  <si>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</si>
  <si>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</si>
  <si>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</si>
  <si>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</si>
  <si>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</si>
  <si>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</si>
  <si>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</si>
  <si>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</si>
  <si>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</si>
  <si>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</si>
  <si>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</si>
  <si>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</si>
  <si>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</si>
  <si>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</si>
  <si>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</si>
  <si>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</si>
  <si>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</si>
  <si>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</si>
  <si>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</si>
  <si>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</si>
  <si>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</si>
  <si>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</si>
  <si>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</si>
  <si>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</si>
  <si>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</si>
  <si>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</si>
  <si>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</si>
  <si>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</si>
  <si>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</si>
  <si>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</si>
  <si>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</si>
  <si>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</si>
  <si>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</si>
  <si>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</si>
  <si>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</si>
  <si>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</si>
  <si>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</si>
  <si>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</si>
  <si>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</si>
  <si>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</si>
  <si>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</si>
  <si>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</si>
  <si>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</si>
  <si>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</si>
  <si>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</si>
  <si>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</si>
  <si>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</si>
  <si>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</si>
  <si>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</si>
  <si>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</si>
  <si>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</si>
  <si>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</si>
  <si>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</si>
  <si>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</si>
  <si>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</si>
  <si>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</si>
  <si>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</si>
  <si>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</si>
  <si>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</si>
  <si>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</si>
  <si>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</si>
  <si>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</si>
  <si>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</si>
  <si>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</si>
  <si>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</si>
  <si>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</si>
  <si>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</si>
  <si>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</si>
  <si>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</si>
  <si>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</si>
  <si>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</si>
  <si>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</si>
  <si>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</si>
  <si>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</si>
  <si>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</si>
  <si>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</si>
  <si>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</si>
  <si>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</si>
  <si>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</si>
  <si>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</si>
  <si>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</si>
  <si>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</si>
  <si>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</si>
  <si>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</si>
  <si>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</si>
  <si>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</si>
  <si>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</si>
  <si>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</si>
  <si>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</si>
  <si>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</si>
  <si>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</si>
  <si>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</si>
  <si>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</si>
  <si>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</si>
  <si>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</si>
  <si>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</si>
  <si>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</si>
  <si>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</si>
  <si>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</si>
  <si>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</si>
  <si>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</si>
  <si>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</si>
  <si>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</si>
  <si>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</si>
  <si>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</si>
  <si>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</si>
  <si>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</si>
  <si>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</si>
  <si>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</si>
  <si>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</si>
  <si>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</si>
  <si>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</si>
  <si>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</si>
  <si>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</si>
  <si>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</si>
  <si>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</si>
  <si>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</si>
  <si>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</si>
  <si>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</si>
  <si>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</si>
  <si>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</si>
  <si>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</si>
  <si>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</si>
  <si>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</si>
  <si>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</si>
  <si>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</si>
  <si>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</si>
  <si>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</si>
  <si>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</si>
  <si>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</si>
  <si>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</si>
  <si>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</si>
  <si>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</si>
  <si>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</si>
  <si>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</si>
  <si>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</si>
  <si>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</si>
  <si>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</si>
  <si>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</si>
  <si>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</si>
  <si>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</si>
  <si>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</si>
  <si>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</si>
  <si>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</si>
  <si>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</si>
  <si>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</si>
  <si>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</si>
  <si>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</si>
  <si>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</si>
  <si>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</si>
  <si>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</si>
  <si>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</si>
  <si>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</si>
  <si>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</si>
  <si>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</si>
  <si>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</si>
  <si>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</si>
  <si>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</si>
  <si>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</si>
  <si>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</si>
  <si>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</si>
  <si>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</si>
  <si>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</si>
  <si>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</si>
  <si>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</si>
  <si>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</si>
  <si>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</si>
  <si>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</si>
  <si>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</si>
  <si>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</si>
  <si>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</si>
  <si>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</si>
  <si>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</si>
  <si>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</si>
  <si>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</si>
  <si>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</si>
  <si>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</si>
  <si>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</si>
  <si>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</si>
  <si>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</si>
  <si>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</si>
  <si>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</si>
  <si>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</si>
  <si>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</si>
  <si>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</si>
  <si>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</si>
  <si>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</si>
  <si>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</si>
  <si>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</si>
  <si>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</si>
  <si>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</si>
  <si>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</si>
  <si>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</si>
  <si>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</si>
  <si>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</si>
  <si>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</si>
  <si>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</si>
  <si>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</si>
  <si>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</si>
  <si>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</si>
  <si>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</si>
  <si>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</si>
  <si>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</si>
  <si>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</si>
  <si>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</si>
  <si>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</si>
  <si>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</si>
  <si>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</si>
  <si>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</si>
  <si>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</si>
  <si>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</si>
  <si>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</si>
  <si>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</si>
  <si>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</si>
  <si>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</si>
  <si>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</si>
  <si>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</si>
  <si>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</si>
  <si>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</si>
  <si>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</si>
  <si>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</si>
  <si>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</si>
  <si>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</si>
  <si>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</si>
  <si>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</si>
  <si>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</si>
  <si>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</si>
  <si>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</si>
  <si>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</si>
  <si>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</si>
  <si>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</si>
  <si>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</si>
  <si>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</si>
  <si>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</si>
  <si>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</si>
  <si>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</si>
  <si>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</si>
  <si>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</si>
  <si>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</si>
  <si>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</si>
  <si>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</si>
  <si>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</si>
  <si>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</si>
  <si>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</si>
  <si>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</si>
  <si>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</si>
  <si>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</si>
  <si>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</si>
  <si>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</si>
  <si>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</si>
  <si>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</si>
  <si>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</si>
  <si>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</si>
  <si>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</si>
  <si>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</si>
  <si>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</si>
  <si>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</si>
  <si>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</si>
  <si>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</si>
  <si>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</si>
  <si>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</si>
  <si>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</si>
  <si>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</si>
  <si>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</si>
  <si>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</si>
  <si>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</si>
  <si>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</si>
  <si>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</si>
  <si>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</si>
  <si>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</si>
  <si>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</si>
  <si>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</si>
  <si>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</si>
  <si>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</si>
  <si>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</si>
  <si>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</si>
  <si>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</si>
  <si>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</si>
  <si>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</si>
  <si>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</si>
  <si>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</si>
  <si>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</si>
  <si>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</si>
  <si>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</si>
  <si>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</si>
  <si>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</si>
  <si>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</si>
  <si>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</si>
  <si>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</si>
  <si>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</si>
  <si>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</si>
  <si>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</si>
  <si>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</si>
  <si>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</si>
  <si>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</si>
  <si>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</si>
  <si>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</si>
  <si>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</si>
  <si>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</si>
  <si>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</si>
  <si>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</si>
  <si>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</si>
  <si>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</si>
  <si>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</si>
  <si>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</si>
  <si>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</si>
  <si>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</si>
  <si>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</si>
  <si>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</si>
  <si>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</si>
  <si>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</si>
  <si>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</si>
  <si>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</si>
  <si>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</si>
  <si>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</si>
  <si>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</si>
  <si>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</si>
  <si>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</si>
  <si>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</si>
  <si>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</si>
  <si>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</si>
  <si>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</si>
  <si>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</si>
  <si>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</si>
  <si>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</si>
  <si>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</si>
  <si>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</si>
  <si>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</si>
  <si>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</si>
  <si>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</si>
  <si>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</si>
  <si>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</si>
  <si>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</si>
  <si>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</si>
  <si>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</si>
  <si>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</si>
  <si>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</si>
  <si>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</si>
  <si>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</si>
  <si>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</si>
  <si>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</si>
  <si>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</si>
  <si>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</si>
  <si>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</si>
  <si>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</si>
  <si>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</si>
  <si>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</si>
  <si>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</si>
  <si>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</si>
  <si>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</si>
  <si>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</si>
  <si>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</si>
  <si>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</si>
  <si>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</si>
  <si>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</si>
  <si>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</si>
  <si>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</si>
  <si>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</si>
  <si>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</si>
  <si>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</si>
  <si>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</si>
  <si>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</si>
  <si>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</si>
  <si>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</si>
  <si>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</si>
  <si>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</si>
  <si>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</si>
  <si>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</si>
  <si>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</si>
  <si>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</si>
  <si>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</si>
  <si>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</si>
  <si>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</si>
  <si>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</si>
  <si>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</si>
  <si>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</si>
  <si>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</si>
  <si>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</si>
  <si>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</si>
  <si>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</si>
  <si>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</si>
  <si>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</si>
  <si>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</si>
  <si>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</si>
  <si>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</si>
  <si>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</si>
  <si>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</si>
  <si>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</si>
  <si>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</si>
  <si>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</si>
  <si>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</si>
  <si>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</si>
  <si>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</si>
  <si>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</si>
  <si>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</si>
  <si>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</si>
  <si>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</si>
  <si>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</si>
  <si>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</si>
  <si>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</si>
  <si>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</si>
  <si>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</si>
  <si>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</si>
  <si>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</si>
  <si>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</si>
  <si>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</si>
  <si>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</si>
  <si>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</si>
  <si>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</si>
  <si>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</si>
  <si>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</si>
  <si>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</si>
  <si>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</si>
  <si>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</si>
  <si>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</si>
  <si>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</si>
  <si>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</si>
  <si>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</si>
  <si>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</si>
  <si>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</si>
  <si>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</si>
  <si>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</si>
  <si>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</si>
  <si>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</si>
  <si>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</si>
  <si>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</si>
  <si>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</si>
  <si>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</si>
  <si>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</si>
  <si>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</si>
  <si>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</si>
  <si>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</si>
  <si>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</si>
  <si>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</si>
  <si>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</si>
  <si>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</si>
  <si>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</si>
  <si>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</si>
  <si>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</si>
  <si>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</si>
  <si>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</si>
  <si>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</si>
  <si>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</si>
  <si>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</si>
  <si>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</si>
  <si>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</si>
  <si>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</si>
  <si>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</si>
  <si>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</si>
  <si>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</si>
  <si>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</si>
  <si>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</si>
  <si>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</si>
  <si>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</si>
  <si>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</si>
  <si>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</si>
  <si>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</si>
  <si>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</si>
  <si>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</si>
  <si>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</si>
  <si>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</si>
  <si>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</si>
  <si>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</si>
  <si>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</si>
  <si>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</si>
  <si>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</si>
  <si>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</si>
  <si>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</si>
  <si>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</si>
  <si>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</si>
  <si>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</si>
  <si>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</si>
  <si>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</si>
  <si>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</si>
  <si>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</si>
  <si>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</si>
  <si>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</si>
  <si>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</si>
  <si>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</si>
  <si>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</si>
  <si>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</si>
  <si>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</si>
  <si>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</si>
  <si>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</si>
  <si>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</si>
  <si>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</si>
  <si>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</si>
  <si>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</si>
  <si>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</si>
  <si>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</si>
  <si>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</si>
  <si>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</si>
  <si>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</si>
  <si>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</si>
  <si>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</si>
  <si>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</si>
  <si>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</si>
  <si>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</si>
  <si>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</si>
  <si>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</si>
  <si>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</si>
  <si>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</si>
  <si>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</si>
  <si>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</si>
  <si>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</si>
  <si>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</si>
  <si>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</si>
  <si>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</si>
  <si>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</si>
  <si>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</si>
  <si>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</si>
  <si>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</si>
  <si>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</si>
  <si>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</si>
  <si>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</si>
  <si>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</si>
  <si>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</si>
  <si>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</si>
  <si>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</si>
  <si>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</si>
  <si>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</si>
  <si>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</si>
  <si>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</si>
  <si>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</si>
  <si>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</si>
  <si>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</si>
  <si>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</si>
  <si>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</si>
  <si>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</si>
  <si>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</si>
  <si>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</si>
  <si>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</si>
  <si>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</si>
  <si>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</si>
  <si>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</si>
  <si>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</si>
  <si>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</si>
  <si>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</si>
  <si>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</si>
  <si>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</si>
  <si>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</si>
  <si>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</si>
  <si>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</si>
  <si>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</si>
  <si>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</si>
  <si>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</si>
  <si>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</si>
  <si>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</si>
  <si>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</si>
  <si>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</si>
  <si>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</si>
  <si>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</si>
  <si>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</si>
  <si>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</si>
  <si>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</si>
  <si>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</si>
  <si>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</si>
  <si>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</si>
  <si>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</si>
  <si>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</si>
  <si>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</si>
  <si>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</si>
  <si>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</si>
  <si>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</si>
  <si>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</si>
  <si>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</si>
  <si>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</si>
  <si>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</si>
  <si>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</si>
  <si>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</si>
  <si>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</si>
  <si>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</si>
  <si>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</si>
  <si>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</si>
  <si>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</si>
  <si>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</si>
  <si>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</si>
  <si>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</si>
  <si>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</si>
  <si>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</si>
  <si>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</si>
  <si>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</si>
  <si>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</si>
  <si>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</si>
  <si>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</si>
  <si>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</si>
  <si>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</si>
  <si>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</si>
  <si>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</si>
  <si>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</si>
  <si>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</si>
  <si>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</si>
  <si>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</si>
  <si>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</si>
  <si>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</si>
  <si>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</si>
  <si>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</si>
  <si>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</si>
  <si>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</si>
  <si>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</si>
  <si>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</si>
  <si>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</si>
  <si>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</si>
  <si>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</si>
  <si>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</si>
  <si>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</si>
  <si>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</si>
  <si>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</si>
  <si>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</si>
  <si>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</si>
  <si>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</si>
  <si>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</si>
  <si>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</si>
  <si>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</si>
  <si>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</si>
  <si>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</si>
  <si>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</si>
  <si>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</si>
  <si>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</si>
  <si>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</si>
  <si>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</si>
  <si>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</si>
  <si>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</si>
  <si>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</si>
  <si>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</si>
  <si>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</si>
  <si>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</si>
  <si>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</si>
  <si>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</si>
  <si>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</si>
  <si>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</si>
  <si>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</si>
  <si>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</si>
  <si>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</si>
  <si>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</si>
  <si>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</si>
  <si>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</si>
  <si>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</si>
  <si>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</si>
  <si>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</si>
  <si>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</si>
  <si>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</si>
  <si>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</si>
  <si>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</si>
  <si>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</si>
  <si>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</si>
  <si>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</si>
  <si>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</si>
  <si>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</si>
  <si>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</si>
  <si>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</si>
  <si>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</si>
  <si>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</si>
  <si>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</si>
  <si>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</si>
  <si>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</si>
  <si>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</si>
  <si>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</si>
  <si>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</si>
  <si>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</si>
  <si>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</si>
  <si>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</si>
  <si>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</si>
  <si>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</si>
  <si>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</si>
  <si>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</si>
  <si>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</si>
  <si>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</si>
  <si>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</si>
  <si>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</si>
  <si>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</si>
  <si>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</si>
  <si>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</si>
  <si>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</si>
  <si>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</si>
  <si>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</si>
  <si>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</si>
  <si>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</si>
  <si>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</si>
  <si>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</si>
  <si>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</si>
  <si>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</si>
  <si>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</si>
  <si>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</si>
  <si>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</si>
  <si>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</si>
  <si>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</si>
  <si>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</si>
  <si>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</si>
  <si>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</si>
  <si>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</si>
  <si>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</si>
  <si>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</si>
  <si>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</si>
  <si>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</si>
  <si>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</si>
  <si>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</si>
  <si>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</si>
  <si>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</si>
  <si>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</si>
  <si>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</si>
  <si>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</si>
  <si>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</si>
  <si>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</si>
  <si>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</si>
  <si>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</si>
  <si>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</si>
  <si>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</si>
  <si>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</si>
  <si>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</si>
  <si>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</si>
  <si>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</si>
  <si>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</si>
  <si>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</si>
  <si>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</si>
  <si>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</si>
  <si>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</si>
  <si>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</si>
  <si>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</si>
  <si>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</si>
  <si>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</si>
  <si>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</si>
  <si>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</si>
  <si>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</si>
  <si>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</si>
  <si>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</si>
  <si>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</si>
  <si>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</si>
  <si>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</si>
  <si>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</si>
  <si>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</si>
  <si>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</si>
  <si>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</si>
  <si>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</si>
  <si>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</si>
  <si>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</si>
  <si>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</si>
  <si>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</si>
  <si>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</si>
  <si>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</si>
  <si>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</si>
  <si>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</si>
  <si>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</si>
  <si>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</si>
  <si>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</si>
  <si>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</si>
  <si>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</si>
  <si>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</si>
  <si>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</si>
  <si>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</si>
  <si>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</si>
  <si>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</si>
  <si>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</si>
  <si>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</si>
  <si>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</si>
  <si>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</si>
  <si>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</si>
  <si>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</si>
  <si>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</si>
  <si>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</si>
  <si>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</si>
  <si>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</si>
  <si>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</si>
  <si>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</si>
  <si>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</si>
  <si>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</si>
  <si>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</si>
  <si>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</si>
  <si>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</si>
  <si>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</si>
  <si>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</si>
  <si>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</si>
  <si>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</si>
  <si>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</si>
  <si>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</si>
  <si>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</si>
  <si>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</si>
  <si>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</si>
  <si>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</si>
  <si>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</si>
  <si>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</si>
  <si>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</si>
  <si>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</si>
  <si>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</si>
  <si>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</si>
  <si>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</si>
  <si>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</si>
  <si>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</si>
  <si>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</si>
  <si>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</si>
  <si>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</si>
  <si>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</si>
  <si>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</si>
  <si>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</si>
  <si>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</si>
  <si>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</si>
  <si>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</si>
  <si>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</si>
  <si>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</si>
  <si>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</si>
  <si>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</si>
  <si>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</si>
  <si>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</si>
  <si>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</si>
  <si>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</si>
  <si>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</si>
  <si>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</si>
  <si>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</si>
  <si>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</si>
  <si>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</si>
  <si>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</si>
  <si>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</si>
  <si>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</si>
  <si>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</si>
  <si>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</si>
  <si>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</si>
  <si>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</si>
  <si>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</si>
  <si>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</si>
  <si>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</si>
  <si>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</si>
  <si>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</si>
  <si>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</si>
  <si>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</si>
  <si>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</si>
  <si>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</si>
  <si>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</si>
  <si>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</si>
  <si>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</si>
  <si>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</si>
  <si>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</si>
  <si>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</si>
  <si>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</si>
  <si>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</si>
  <si>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</si>
  <si>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</si>
  <si>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</si>
  <si>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</si>
  <si>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</si>
  <si>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</si>
  <si>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</si>
  <si>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</si>
  <si>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</si>
  <si>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</si>
  <si>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</si>
  <si>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</si>
  <si>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</si>
  <si>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</si>
  <si>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</si>
  <si>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</si>
  <si>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</si>
  <si>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</si>
  <si>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</si>
  <si>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</si>
  <si>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</si>
  <si>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</si>
  <si>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</si>
  <si>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</si>
  <si>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</si>
  <si>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</si>
  <si>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</si>
  <si>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</si>
  <si>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</si>
  <si>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</si>
  <si>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</si>
  <si>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</si>
  <si>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</si>
  <si>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</si>
  <si>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</si>
  <si>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</si>
  <si>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</si>
  <si>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</si>
  <si>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</si>
  <si>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</si>
  <si>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</si>
  <si>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</si>
  <si>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</si>
  <si>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</si>
  <si>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</si>
  <si>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</si>
  <si>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</si>
  <si>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</si>
  <si>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</si>
  <si>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</si>
  <si>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</si>
  <si>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</si>
  <si>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</si>
  <si>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</si>
  <si>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</si>
  <si>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</si>
  <si>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</si>
  <si>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</si>
  <si>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</si>
  <si>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</si>
  <si>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</si>
  <si>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</si>
  <si>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</si>
  <si>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</si>
  <si>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</si>
  <si>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</si>
  <si>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</si>
  <si>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</si>
  <si>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</si>
  <si>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</si>
  <si>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</si>
  <si>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</si>
  <si>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</si>
  <si>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</si>
  <si>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</si>
  <si>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</si>
  <si>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</si>
  <si>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</si>
  <si>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</si>
  <si>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</si>
  <si>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</si>
  <si>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</si>
  <si>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</si>
  <si>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</si>
  <si>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</si>
  <si>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</si>
  <si>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</si>
  <si>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</si>
  <si>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</si>
  <si>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</si>
  <si>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</si>
  <si>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</si>
  <si>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</si>
  <si>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</si>
  <si>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</si>
  <si>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</si>
  <si>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</si>
  <si>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</si>
  <si>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</si>
  <si>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</si>
  <si>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</si>
  <si>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</si>
  <si>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</si>
  <si>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</si>
  <si>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</si>
  <si>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</si>
  <si>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</si>
  <si>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</si>
  <si>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</si>
  <si>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</si>
  <si>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</si>
  <si>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</si>
  <si>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</si>
  <si>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</si>
  <si>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</si>
  <si>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</si>
  <si>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</si>
  <si>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</si>
  <si>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</si>
  <si>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</si>
  <si>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</si>
  <si>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</si>
  <si>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</si>
  <si>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</si>
  <si>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</si>
  <si>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</si>
  <si>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</si>
  <si>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</si>
  <si>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</si>
  <si>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</si>
  <si>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</si>
  <si>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</si>
  <si>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</si>
  <si>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</si>
  <si>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</si>
  <si>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</si>
  <si>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</si>
  <si>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</si>
  <si>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</si>
  <si>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</si>
  <si>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</si>
  <si>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</si>
  <si>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</si>
  <si>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</si>
  <si>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</si>
  <si>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</si>
  <si>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</si>
  <si>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</si>
  <si>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</si>
  <si>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</si>
  <si>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</si>
  <si>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</si>
  <si>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</si>
  <si>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</si>
  <si>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</si>
  <si>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</si>
  <si>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</si>
  <si>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</si>
  <si>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</si>
  <si>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</si>
  <si>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</si>
  <si>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</si>
  <si>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</si>
  <si>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</si>
  <si>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</si>
  <si>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</si>
  <si>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</si>
  <si>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</si>
  <si>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</si>
  <si>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</si>
  <si>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</si>
  <si>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</si>
  <si>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</si>
  <si>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</si>
  <si>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</si>
  <si>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</si>
  <si>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</si>
  <si>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</si>
  <si>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</si>
  <si>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</si>
  <si>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</si>
  <si>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</si>
  <si>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</si>
  <si>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</si>
  <si>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</si>
  <si>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</si>
  <si>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</si>
  <si>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</si>
  <si>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</si>
  <si>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</si>
  <si>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</si>
  <si>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</si>
  <si>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</si>
  <si>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</si>
  <si>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</si>
  <si>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</si>
  <si>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</si>
  <si>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</si>
  <si>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</si>
  <si>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</si>
  <si>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</si>
  <si>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</si>
  <si>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</si>
  <si>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</si>
  <si>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</si>
  <si>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</si>
  <si>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</si>
  <si>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</si>
  <si>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</si>
  <si>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</si>
  <si>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</si>
  <si>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</si>
  <si>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</si>
  <si>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</si>
  <si>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</si>
  <si>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</si>
  <si>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</si>
  <si>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</si>
  <si>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</si>
  <si>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</si>
  <si>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</si>
  <si>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</si>
  <si>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</si>
  <si>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</si>
  <si>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</si>
  <si>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</si>
  <si>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</si>
  <si>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</si>
  <si>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</si>
  <si>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</si>
  <si>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</si>
  <si>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</si>
  <si>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</si>
  <si>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</si>
  <si>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</si>
  <si>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</si>
  <si>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</si>
  <si>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</si>
  <si>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</si>
  <si>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</si>
  <si>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</si>
  <si>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</si>
  <si>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</si>
  <si>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</si>
  <si>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</si>
  <si>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</si>
  <si>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</si>
  <si>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</si>
  <si>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</si>
  <si>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</si>
  <si>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</si>
  <si>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</si>
  <si>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</si>
  <si>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</si>
  <si>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</si>
  <si>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</si>
  <si>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</si>
  <si>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</si>
  <si>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</si>
  <si>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</si>
  <si>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</si>
  <si>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</si>
  <si>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</si>
  <si>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</si>
  <si>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</si>
  <si>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</si>
  <si>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</si>
  <si>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</si>
  <si>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</si>
  <si>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</si>
  <si>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</si>
  <si>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</si>
  <si>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</si>
  <si>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</si>
  <si>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</si>
  <si>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</si>
  <si>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</si>
  <si>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</si>
  <si>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</si>
  <si>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</si>
  <si>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</si>
  <si>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</si>
  <si>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</si>
  <si>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</si>
  <si>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</si>
  <si>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</si>
  <si>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</si>
  <si>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</si>
  <si>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</si>
  <si>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</si>
  <si>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</si>
  <si>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</si>
  <si>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</si>
  <si>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</si>
  <si>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</si>
  <si>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</si>
  <si>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</si>
  <si>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</si>
  <si>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</si>
  <si>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</si>
  <si>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</si>
  <si>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</si>
  <si>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</si>
  <si>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</si>
  <si>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</si>
  <si>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</si>
  <si>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</si>
  <si>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</si>
  <si>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</si>
  <si>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</si>
  <si>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</si>
  <si>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</si>
  <si>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</si>
  <si>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</si>
  <si>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</si>
  <si>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</si>
  <si>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</si>
  <si>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</si>
  <si>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</si>
  <si>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</si>
  <si>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</si>
  <si>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</si>
  <si>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</si>
  <si>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</si>
  <si>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</si>
  <si>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</si>
  <si>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</si>
  <si>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</si>
  <si>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</si>
  <si>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</si>
  <si>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</si>
  <si>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</si>
  <si>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</si>
  <si>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</si>
  <si>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</si>
  <si>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</si>
  <si>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</si>
  <si>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</si>
  <si>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</si>
  <si>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</si>
  <si>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</si>
  <si>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</si>
  <si>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</si>
  <si>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</si>
  <si>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</si>
  <si>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</si>
  <si>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</si>
  <si>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</si>
  <si>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</si>
  <si>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</si>
  <si>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</si>
  <si>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</si>
  <si>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</si>
  <si>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</si>
  <si>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</si>
  <si>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</si>
  <si>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</si>
  <si>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</si>
  <si>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</si>
  <si>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</si>
  <si>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</si>
  <si>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</si>
  <si>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</si>
  <si>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</si>
  <si>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</si>
  <si>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</si>
  <si>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</si>
  <si>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</si>
  <si>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</si>
  <si>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</si>
  <si>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</si>
  <si>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</si>
  <si>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</si>
  <si>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</si>
  <si>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</si>
  <si>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</si>
  <si>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</si>
  <si>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</si>
  <si>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</si>
  <si>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</si>
  <si>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</si>
  <si>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</si>
  <si>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</si>
  <si>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</si>
  <si>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</si>
  <si>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</si>
  <si>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</si>
  <si>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</si>
  <si>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</si>
  <si>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</si>
  <si>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</si>
  <si>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</si>
  <si>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</si>
  <si>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</si>
  <si>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</si>
  <si>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</si>
  <si>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</si>
  <si>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</si>
  <si>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</si>
  <si>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</si>
  <si>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</si>
  <si>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</si>
  <si>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</si>
  <si>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</si>
  <si>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</si>
  <si>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</si>
  <si>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</si>
  <si>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</si>
  <si>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</si>
  <si>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</si>
  <si>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</si>
  <si>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</si>
  <si>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</si>
  <si>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</si>
  <si>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</si>
  <si>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</si>
  <si>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</si>
  <si>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</si>
  <si>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</si>
  <si>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</si>
  <si>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</si>
  <si>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</si>
  <si>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</si>
  <si>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</si>
  <si>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</si>
  <si>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</si>
  <si>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</si>
  <si>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</si>
  <si>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</si>
  <si>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</si>
  <si>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</si>
  <si>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</si>
  <si>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</si>
  <si>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</si>
  <si>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</si>
  <si>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</si>
  <si>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</si>
  <si>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</si>
  <si>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</si>
  <si>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</si>
  <si>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</si>
  <si>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</si>
  <si>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</si>
  <si>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</si>
  <si>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</si>
  <si>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</si>
  <si>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</si>
  <si>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</si>
  <si>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</si>
  <si>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</si>
  <si>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</si>
  <si>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</si>
  <si>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</si>
  <si>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</si>
  <si>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</si>
  <si>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</si>
  <si>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</si>
  <si>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</si>
  <si>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</si>
  <si>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</si>
  <si>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</si>
  <si>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</si>
  <si>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</si>
  <si>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</si>
  <si>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</si>
  <si>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</si>
  <si>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</si>
  <si>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</si>
  <si>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</si>
  <si>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</si>
  <si>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</si>
  <si>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</si>
  <si>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</si>
  <si>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</si>
  <si>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</si>
  <si>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</si>
  <si>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</si>
  <si>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</si>
  <si>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</si>
  <si>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</si>
  <si>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</si>
  <si>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</si>
  <si>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</si>
  <si>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</si>
  <si>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</si>
  <si>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</si>
  <si>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</si>
  <si>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</si>
  <si>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</si>
  <si>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</si>
  <si>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</si>
  <si>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</si>
  <si>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</si>
  <si>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</si>
  <si>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</si>
  <si>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</si>
  <si>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</si>
  <si>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</si>
  <si>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</si>
  <si>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</si>
  <si>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</si>
  <si>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</si>
  <si>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</si>
  <si>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</si>
  <si>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</si>
  <si>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</si>
  <si>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</si>
  <si>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</si>
  <si>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</si>
  <si>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</si>
  <si>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</si>
  <si>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</si>
  <si>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</si>
  <si>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</si>
  <si>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</si>
  <si>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</si>
  <si>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</si>
  <si>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</si>
  <si>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</si>
  <si>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</si>
  <si>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</si>
  <si>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</si>
  <si>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</si>
  <si>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</si>
  <si>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</si>
  <si>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</si>
  <si>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</si>
  <si>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</si>
  <si>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</si>
  <si>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</si>
  <si>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</si>
  <si>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</si>
  <si>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</si>
  <si>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</si>
  <si>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</si>
  <si>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</si>
  <si>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</si>
  <si>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</si>
  <si>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</si>
  <si>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</si>
  <si>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</si>
  <si>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</si>
  <si>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</si>
  <si>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</si>
  <si>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</si>
  <si>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</si>
  <si>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</si>
  <si>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</si>
  <si>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</si>
  <si>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</si>
  <si>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</si>
  <si>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</si>
  <si>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</si>
  <si>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</si>
  <si>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</si>
  <si>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</si>
  <si>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</si>
  <si>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</si>
  <si>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</si>
  <si>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</si>
  <si>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</si>
  <si>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</si>
  <si>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</si>
  <si>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</si>
  <si>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</si>
  <si>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</si>
  <si>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</si>
  <si>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</si>
  <si>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</si>
  <si>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</si>
  <si>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</si>
  <si>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</si>
  <si>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</si>
  <si>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</si>
  <si>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</si>
  <si>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</si>
  <si>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</si>
  <si>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</si>
  <si>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</si>
  <si>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</si>
  <si>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</si>
  <si>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</si>
  <si>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</si>
  <si>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</si>
  <si>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</si>
  <si>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</si>
  <si>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</si>
  <si>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</si>
  <si>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</si>
  <si>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</si>
  <si>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</si>
  <si>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</si>
  <si>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</si>
  <si>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</si>
  <si>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</si>
  <si>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</si>
  <si>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</si>
  <si>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</si>
  <si>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</si>
  <si>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</si>
  <si>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</si>
  <si>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</si>
  <si>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</si>
  <si>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</si>
  <si>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</si>
  <si>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</si>
  <si>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</si>
  <si>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</si>
  <si>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</si>
  <si>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</si>
  <si>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</si>
  <si>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</si>
  <si>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</si>
  <si>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</si>
  <si>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</si>
  <si>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</si>
  <si>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</si>
  <si>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</si>
  <si>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</si>
  <si>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</si>
  <si>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</si>
  <si>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</si>
  <si>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</si>
  <si>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</si>
  <si>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</si>
  <si>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</si>
  <si>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</si>
  <si>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</si>
  <si>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</si>
  <si>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</si>
  <si>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</si>
  <si>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</si>
  <si>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</si>
  <si>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</si>
  <si>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</si>
  <si>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</si>
  <si>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</si>
  <si>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</si>
  <si>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</si>
  <si>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</si>
  <si>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</si>
  <si>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</si>
  <si>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</si>
  <si>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</si>
  <si>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</si>
  <si>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</si>
  <si>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</si>
  <si>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</si>
  <si>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</si>
  <si>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</si>
  <si>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</si>
  <si>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</si>
  <si>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</si>
  <si>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</si>
  <si>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</si>
  <si>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</si>
  <si>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</si>
  <si>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</si>
  <si>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</si>
  <si>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</si>
  <si>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</si>
  <si>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</si>
  <si>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</si>
  <si>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</si>
  <si>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</si>
  <si>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</si>
  <si>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</si>
  <si>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</si>
  <si>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</si>
  <si>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</si>
  <si>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</si>
  <si>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</si>
  <si>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</si>
  <si>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</si>
  <si>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</si>
  <si>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</si>
  <si>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</si>
  <si>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</si>
  <si>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</si>
  <si>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</si>
  <si>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</si>
  <si>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</si>
  <si>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</si>
  <si>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</si>
  <si>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</si>
  <si>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</si>
  <si>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</si>
  <si>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</si>
  <si>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</si>
  <si>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</si>
  <si>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</si>
  <si>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</si>
  <si>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</si>
  <si>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</si>
  <si>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</si>
  <si>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</si>
  <si>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</si>
  <si>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</si>
  <si>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</si>
  <si>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</si>
  <si>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</si>
  <si>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</si>
  <si>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</si>
  <si>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</si>
  <si>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</si>
  <si>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</si>
  <si>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</si>
  <si>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</si>
  <si>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</si>
  <si>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</si>
  <si>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</si>
  <si>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</si>
  <si>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</si>
  <si>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</si>
  <si>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</si>
  <si>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</si>
  <si>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</si>
  <si>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</si>
  <si>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</si>
  <si>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</si>
  <si>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</si>
  <si>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</si>
  <si>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</si>
  <si>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</si>
  <si>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</si>
  <si>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</si>
  <si>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</si>
  <si>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</si>
  <si>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</si>
  <si>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</si>
  <si>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</si>
  <si>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</si>
  <si>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</si>
  <si>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</si>
  <si>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</si>
  <si>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</si>
  <si>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</si>
  <si>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</si>
  <si>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</si>
  <si>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</si>
  <si>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</si>
  <si>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</si>
  <si>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</si>
  <si>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</si>
  <si>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</si>
  <si>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</si>
  <si>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</si>
  <si>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</si>
  <si>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</si>
  <si>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</si>
  <si>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</si>
  <si>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</si>
  <si>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</si>
  <si>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</si>
  <si>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</si>
  <si>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</si>
  <si>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</si>
  <si>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</si>
  <si>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</si>
  <si>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</si>
  <si>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</si>
  <si>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</si>
  <si>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</si>
  <si>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</si>
  <si>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</si>
  <si>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</si>
  <si>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</si>
  <si>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</si>
  <si>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</si>
  <si>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</si>
  <si>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</si>
  <si>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</si>
  <si>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</si>
  <si>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</si>
  <si>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</si>
  <si>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</si>
  <si>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</si>
  <si>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</si>
  <si>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</si>
  <si>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</si>
  <si>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</si>
  <si>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</si>
  <si>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</si>
  <si>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</si>
  <si>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</si>
  <si>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</si>
  <si>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</si>
  <si>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</si>
  <si>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</si>
  <si>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</si>
  <si>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</si>
  <si>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</si>
  <si>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</si>
  <si>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</si>
  <si>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</si>
  <si>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</si>
  <si>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</si>
  <si>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</si>
  <si>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</si>
  <si>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</si>
  <si>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</si>
  <si>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</si>
  <si>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</si>
  <si>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</si>
  <si>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</si>
  <si>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</si>
  <si>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</si>
  <si>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</si>
  <si>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</si>
  <si>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</si>
  <si>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</si>
  <si>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</si>
  <si>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</si>
  <si>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</si>
  <si>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</si>
  <si>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</si>
  <si>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</si>
  <si>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</si>
  <si>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</si>
  <si>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</si>
  <si>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</si>
  <si>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</si>
  <si>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</si>
  <si>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</si>
  <si>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</si>
  <si>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</si>
  <si>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</si>
  <si>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</si>
  <si>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</si>
  <si>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</si>
  <si>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</si>
  <si>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</si>
  <si>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</si>
  <si>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</si>
  <si>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</si>
  <si>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</si>
  <si>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</si>
  <si>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</si>
  <si>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</si>
  <si>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</si>
  <si>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</si>
  <si>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</si>
  <si>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</si>
  <si>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</si>
  <si>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</si>
  <si>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</si>
  <si>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</si>
  <si>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</si>
  <si>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</si>
  <si>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</si>
  <si>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</si>
  <si>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</si>
  <si>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</si>
  <si>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</si>
  <si>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</si>
  <si>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</si>
  <si>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</si>
  <si>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</si>
  <si>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</si>
  <si>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</si>
  <si>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</si>
  <si>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</si>
  <si>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</si>
  <si>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</si>
  <si>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</si>
  <si>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</si>
  <si>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</si>
  <si>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</si>
  <si>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</si>
  <si>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</si>
  <si>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</si>
  <si>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</si>
  <si>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</si>
  <si>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</si>
  <si>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</si>
  <si>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</si>
  <si>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</si>
  <si>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</si>
  <si>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</si>
  <si>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</si>
  <si>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</si>
  <si>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</si>
  <si>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</si>
  <si>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</si>
  <si>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</si>
  <si>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</si>
  <si>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</si>
  <si>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</si>
  <si>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</si>
  <si>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</si>
  <si>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</si>
  <si>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</si>
  <si>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</si>
  <si>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</si>
  <si>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</si>
  <si>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</si>
  <si>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</si>
  <si>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</si>
  <si>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</si>
  <si>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</si>
  <si>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</si>
  <si>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</si>
  <si>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</si>
  <si>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</si>
  <si>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</si>
  <si>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</si>
  <si>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</si>
  <si>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</si>
  <si>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</si>
  <si>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</si>
  <si>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</si>
  <si>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</si>
  <si>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</si>
  <si>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</si>
  <si>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</si>
  <si>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</si>
  <si>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</si>
  <si>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</si>
  <si>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</si>
  <si>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</si>
  <si>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</si>
  <si>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</si>
  <si>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</si>
  <si>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</si>
  <si>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</si>
  <si>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</si>
  <si>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</si>
  <si>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</si>
  <si>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</si>
  <si>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</si>
  <si>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</si>
  <si>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</si>
  <si>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</si>
  <si>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</si>
  <si>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</si>
  <si>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</si>
  <si>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</si>
  <si>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</si>
  <si>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</si>
  <si>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</si>
  <si>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</si>
  <si>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</si>
  <si>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</si>
  <si>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</si>
  <si>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</si>
  <si>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</si>
  <si>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</si>
  <si>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</si>
  <si>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</si>
  <si>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</si>
  <si>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</si>
  <si>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</si>
  <si>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</si>
  <si>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</si>
  <si>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</si>
  <si>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</si>
  <si>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</si>
  <si>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</si>
  <si>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</si>
  <si>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</si>
  <si>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</si>
  <si>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</si>
  <si>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</si>
  <si>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</si>
  <si>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</si>
  <si>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</si>
  <si>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</si>
  <si>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</si>
  <si>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</si>
  <si>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</si>
  <si>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</si>
  <si>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</si>
  <si>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</si>
  <si>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</si>
  <si>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</si>
  <si>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</si>
  <si>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</si>
  <si>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</si>
  <si>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</si>
  <si>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</si>
  <si>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</si>
  <si>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</si>
  <si>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</si>
  <si>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</si>
  <si>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</si>
  <si>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</si>
  <si>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</si>
  <si>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</si>
  <si>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</si>
  <si>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</si>
  <si>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</si>
  <si>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</si>
  <si>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</si>
  <si>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</si>
  <si>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</si>
  <si>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</si>
  <si>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</si>
  <si>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</si>
  <si>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</si>
  <si>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</si>
  <si>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</si>
  <si>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</si>
  <si>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</si>
  <si>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</si>
  <si>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</si>
  <si>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</si>
  <si>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</si>
  <si>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</si>
  <si>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</si>
  <si>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</si>
  <si>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</si>
  <si>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</si>
  <si>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</si>
  <si>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</si>
  <si>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</si>
  <si>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</si>
  <si>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</si>
  <si>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</si>
  <si>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</si>
  <si>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</si>
  <si>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</si>
  <si>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</si>
  <si>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</si>
  <si>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</si>
  <si>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</si>
  <si>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</si>
  <si>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</si>
  <si>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</si>
  <si>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</si>
  <si>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</si>
  <si>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</si>
  <si>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</si>
  <si>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</si>
  <si>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</si>
  <si>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</si>
  <si>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</si>
  <si>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</si>
  <si>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</si>
  <si>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</si>
  <si>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</si>
  <si>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</si>
  <si>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</si>
  <si>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</si>
  <si>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</si>
  <si>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</si>
  <si>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</si>
  <si>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</si>
  <si>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</si>
  <si>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</si>
  <si>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</si>
  <si>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</si>
  <si>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</si>
  <si>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</si>
  <si>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</si>
  <si>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</si>
  <si>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</si>
  <si>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</si>
  <si>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</si>
  <si>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</si>
  <si>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</si>
  <si>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</si>
  <si>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</si>
  <si>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</si>
  <si>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</si>
  <si>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</si>
  <si>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</si>
  <si>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</si>
  <si>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</si>
  <si>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</si>
  <si>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</si>
  <si>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</si>
  <si>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</si>
  <si>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</si>
  <si>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</si>
  <si>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</si>
  <si>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</si>
  <si>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</si>
  <si>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</si>
  <si>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</si>
  <si>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</si>
  <si>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</si>
  <si>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</si>
  <si>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</si>
  <si>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</si>
  <si>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</si>
  <si>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</si>
  <si>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</si>
  <si>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</si>
  <si>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</si>
  <si>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</si>
  <si>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</si>
  <si>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</si>
  <si>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</si>
  <si>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</si>
  <si>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</si>
  <si>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</si>
  <si>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</si>
  <si>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</si>
  <si>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</si>
  <si>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</si>
  <si>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</si>
  <si>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</si>
  <si>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</si>
  <si>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</si>
  <si>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</si>
  <si>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</si>
  <si>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</si>
  <si>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</si>
  <si>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</si>
  <si>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</si>
  <si>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</si>
  <si>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</si>
  <si>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</si>
  <si>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</si>
  <si>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</si>
  <si>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</si>
  <si>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</si>
  <si>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</si>
  <si>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</si>
  <si>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</si>
  <si>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</si>
  <si>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</si>
  <si>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</si>
  <si>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</si>
  <si>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</si>
  <si>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</si>
  <si>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</si>
  <si>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</si>
  <si>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</si>
  <si>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</si>
  <si>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</si>
  <si>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</si>
  <si>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</si>
  <si>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</si>
  <si>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</si>
  <si>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</si>
  <si>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</si>
  <si>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</si>
  <si>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</si>
  <si>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</si>
  <si>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</si>
  <si>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</si>
  <si>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</si>
  <si>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</si>
  <si>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</si>
  <si>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</si>
  <si>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</si>
  <si>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</si>
  <si>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</si>
  <si>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</si>
  <si>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</si>
  <si>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</si>
  <si>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</si>
  <si>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</si>
  <si>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</si>
  <si>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</si>
  <si>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</si>
  <si>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</si>
  <si>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</si>
  <si>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</si>
  <si>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</si>
  <si>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</si>
  <si>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</si>
  <si>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</si>
  <si>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</si>
  <si>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</si>
  <si>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</si>
  <si>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</si>
  <si>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</si>
  <si>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</si>
  <si>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</si>
  <si>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</si>
  <si>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</si>
  <si>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</si>
  <si>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</si>
  <si>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</si>
  <si>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</si>
  <si>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</si>
  <si>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</si>
  <si>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</si>
  <si>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</si>
  <si>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</si>
  <si>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</si>
  <si>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</si>
  <si>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</si>
  <si>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</si>
  <si>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</si>
  <si>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</si>
  <si>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</si>
  <si>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</si>
  <si>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</si>
  <si>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</si>
  <si>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</si>
  <si>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</si>
  <si>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</si>
  <si>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</si>
  <si>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</si>
  <si>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</si>
  <si>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</si>
  <si>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</si>
  <si>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</si>
  <si>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</si>
  <si>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</si>
  <si>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</si>
  <si>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</si>
  <si>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</si>
  <si>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</si>
  <si>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</si>
  <si>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</si>
  <si>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</si>
  <si>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</si>
  <si>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</si>
  <si>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</si>
  <si>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</si>
  <si>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</si>
  <si>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</si>
  <si>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</si>
  <si>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</si>
  <si>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</si>
  <si>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</si>
  <si>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</si>
  <si>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</si>
  <si>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</si>
  <si>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</si>
  <si>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</si>
  <si>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</si>
  <si>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</si>
  <si>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</si>
  <si>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</si>
  <si>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</si>
  <si>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</si>
  <si>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</si>
  <si>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</si>
  <si>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</si>
  <si>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</si>
  <si>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</si>
  <si>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</si>
  <si>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</si>
  <si>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</si>
  <si>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</si>
  <si>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</si>
  <si>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</si>
  <si>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</si>
  <si>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</si>
  <si>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</si>
  <si>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</si>
  <si>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</si>
  <si>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</si>
  <si>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</si>
  <si>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</si>
  <si>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</si>
  <si>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</si>
  <si>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</si>
  <si>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</si>
  <si>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</si>
  <si>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</si>
  <si>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</si>
  <si>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</si>
  <si>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</si>
  <si>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</si>
  <si>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</si>
  <si>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</si>
  <si>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</si>
  <si>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</si>
  <si>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</si>
  <si>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</si>
  <si>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</si>
  <si>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</si>
  <si>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</si>
  <si>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</si>
  <si>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</si>
  <si>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</si>
  <si>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</si>
  <si>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</si>
  <si>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</si>
  <si>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</si>
  <si>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</si>
  <si>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</si>
  <si>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</si>
  <si>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</si>
  <si>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</si>
  <si>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</si>
  <si>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</si>
  <si>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</si>
  <si>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</si>
  <si>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</si>
  <si>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</si>
  <si>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</si>
  <si>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</si>
  <si>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</si>
  <si>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</si>
  <si>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</si>
  <si>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</si>
  <si>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</si>
  <si>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</si>
  <si>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</si>
  <si>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</si>
  <si>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</si>
  <si>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</si>
  <si>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</si>
  <si>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</si>
  <si>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</si>
  <si>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</si>
  <si>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</si>
  <si>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</si>
  <si>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</si>
  <si>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</si>
  <si>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</si>
  <si>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</si>
  <si>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</si>
  <si>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</si>
  <si>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</si>
  <si>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</si>
  <si>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</si>
  <si>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</si>
  <si>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</si>
  <si>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</si>
  <si>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</si>
  <si>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</si>
  <si>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</si>
  <si>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</si>
  <si>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</si>
  <si>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</si>
  <si>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</si>
  <si>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</si>
  <si>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</si>
  <si>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</si>
  <si>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</si>
  <si>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</si>
  <si>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</si>
  <si>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</si>
  <si>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</si>
  <si>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</si>
  <si>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</si>
  <si>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</si>
  <si>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</si>
  <si>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</si>
  <si>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</si>
  <si>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</si>
  <si>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</si>
  <si>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</si>
  <si>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</si>
  <si>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</si>
  <si>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</si>
  <si>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</si>
  <si>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</si>
  <si>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</si>
  <si>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</si>
  <si>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</si>
  <si>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</si>
  <si>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</si>
  <si>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</si>
  <si>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</si>
  <si>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</si>
  <si>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</si>
  <si>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</si>
  <si>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</si>
  <si>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</si>
  <si>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</si>
  <si>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</si>
  <si>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</si>
  <si>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</si>
  <si>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</si>
  <si>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</si>
  <si>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</si>
  <si>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</si>
  <si>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</si>
  <si>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</si>
  <si>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</si>
  <si>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</si>
  <si>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</si>
  <si>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</si>
  <si>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</si>
  <si>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</si>
  <si>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</si>
  <si>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</si>
  <si>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</si>
  <si>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</si>
  <si>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</si>
  <si>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</si>
  <si>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</si>
  <si>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</si>
  <si>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</si>
  <si>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</si>
  <si>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</si>
  <si>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</si>
  <si>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</si>
  <si>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</si>
  <si>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</si>
  <si>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</si>
  <si>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</si>
  <si>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</si>
  <si>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</si>
  <si>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</si>
  <si>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</si>
  <si>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</si>
  <si>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</si>
  <si>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</si>
  <si>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</si>
  <si>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</si>
  <si>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</si>
  <si>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</si>
  <si>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</si>
  <si>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</si>
  <si>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</si>
  <si>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</si>
  <si>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</si>
  <si>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</si>
  <si>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</si>
  <si>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</si>
  <si>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</si>
  <si>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</si>
  <si>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</si>
  <si>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</si>
  <si>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</si>
  <si>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</si>
  <si>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</si>
  <si>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</si>
  <si>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</si>
  <si>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</si>
  <si>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</si>
  <si>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</si>
  <si>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</si>
  <si>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</si>
  <si>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</si>
  <si>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</si>
  <si>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</si>
  <si>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</si>
  <si>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</si>
  <si>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</si>
  <si>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</si>
  <si>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</si>
  <si>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</si>
  <si>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</si>
  <si>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</si>
  <si>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</si>
  <si>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</si>
  <si>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</si>
  <si>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</si>
  <si>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</si>
  <si>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</si>
  <si>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</si>
  <si>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</si>
  <si>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</si>
  <si>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</si>
  <si>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</si>
  <si>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</si>
  <si>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</si>
  <si>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</si>
  <si>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</si>
  <si>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</si>
  <si>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</si>
  <si>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</si>
  <si>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</si>
  <si>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</si>
  <si>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</si>
  <si>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</si>
  <si>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</si>
  <si>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</si>
  <si>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</si>
  <si>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</si>
  <si>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</si>
  <si>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</si>
  <si>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</si>
  <si>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</si>
  <si>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</si>
  <si>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</si>
  <si>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</si>
  <si>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</si>
  <si>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</si>
  <si>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</si>
  <si>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</si>
  <si>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</si>
  <si>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</si>
  <si>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</si>
  <si>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</si>
  <si>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</si>
  <si>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</si>
  <si>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</si>
  <si>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</si>
  <si>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</si>
  <si>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</si>
  <si>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</si>
  <si>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</si>
  <si>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</si>
  <si>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</si>
  <si>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</si>
  <si>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</si>
  <si>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</si>
  <si>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</si>
  <si>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</si>
  <si>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</si>
  <si>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</si>
  <si>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</si>
  <si>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</si>
  <si>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</si>
  <si>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</si>
  <si>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</si>
  <si>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</si>
  <si>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</si>
  <si>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</si>
  <si>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</si>
  <si>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</si>
  <si>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</si>
  <si>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</si>
  <si>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</si>
  <si>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</si>
  <si>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</si>
  <si>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</si>
  <si>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</si>
  <si>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</si>
  <si>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</si>
  <si>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</si>
  <si>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</si>
  <si>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</si>
  <si>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</si>
  <si>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</si>
  <si>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</si>
  <si>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</si>
  <si>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</si>
  <si>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</si>
  <si>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</si>
  <si>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</si>
  <si>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</si>
  <si>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</si>
  <si>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</si>
  <si>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</si>
  <si>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</si>
  <si>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</si>
  <si>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</si>
  <si>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</si>
  <si>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</si>
  <si>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</si>
  <si>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</si>
  <si>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</si>
  <si>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</si>
  <si>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</si>
  <si>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</si>
  <si>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</si>
  <si>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</si>
  <si>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</si>
  <si>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</si>
  <si>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</si>
  <si>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</si>
  <si>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</si>
  <si>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</si>
  <si>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</si>
  <si>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</si>
  <si>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</si>
  <si>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</si>
  <si>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</si>
  <si>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</si>
  <si>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</si>
  <si>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</si>
  <si>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</si>
  <si>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</si>
  <si>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</si>
  <si>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</si>
  <si>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</si>
  <si>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</si>
  <si>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</si>
  <si>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</si>
  <si>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</si>
  <si>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</si>
  <si>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</si>
  <si>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</si>
  <si>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</si>
  <si>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</si>
  <si>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</si>
  <si>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</si>
  <si>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</si>
  <si>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</si>
  <si>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</si>
  <si>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</si>
  <si>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</si>
  <si>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</si>
  <si>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</si>
  <si>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</si>
  <si>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</si>
  <si>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</si>
  <si>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</si>
  <si>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</si>
  <si>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</si>
  <si>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</si>
  <si>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</si>
  <si>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</si>
  <si>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</si>
  <si>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</si>
  <si>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</si>
  <si>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</si>
  <si>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</si>
  <si>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</si>
  <si>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</si>
  <si>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</si>
  <si>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</si>
  <si>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</si>
  <si>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</si>
  <si>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</si>
  <si>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</si>
  <si>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</si>
  <si>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</si>
  <si>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</si>
  <si>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</si>
  <si>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</si>
  <si>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</si>
  <si>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</si>
  <si>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</si>
  <si>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</si>
  <si>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</si>
  <si>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</si>
  <si>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</si>
  <si>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</si>
  <si>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</si>
  <si>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</si>
  <si>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</si>
  <si>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</si>
  <si>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</si>
  <si>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</si>
  <si>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</si>
  <si>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</si>
  <si>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</si>
  <si>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</si>
  <si>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</si>
  <si>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</si>
  <si>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</si>
  <si>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</si>
  <si>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</si>
  <si>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</si>
  <si>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</si>
  <si>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</si>
  <si>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</si>
  <si>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</si>
  <si>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</si>
  <si>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</si>
  <si>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</si>
  <si>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</si>
  <si>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</si>
  <si>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</si>
  <si>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</si>
  <si>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</si>
  <si>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</si>
  <si>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</si>
  <si>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</si>
  <si>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</si>
  <si>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</si>
  <si>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</si>
  <si>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</si>
  <si>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</si>
  <si>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</si>
  <si>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</si>
  <si>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</si>
  <si>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</si>
  <si>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</si>
  <si>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</si>
  <si>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</si>
  <si>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</si>
  <si>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</si>
  <si>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</si>
  <si>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</si>
  <si>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</si>
  <si>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</si>
  <si>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</si>
  <si>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</si>
  <si>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</si>
  <si>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</si>
  <si>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</si>
  <si>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</si>
  <si>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</si>
  <si>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</si>
  <si>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</si>
  <si>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</si>
  <si>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</si>
  <si>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</si>
  <si>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</si>
  <si>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</si>
  <si>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</si>
  <si>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</si>
  <si>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</si>
  <si>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</si>
  <si>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</si>
  <si>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</si>
  <si>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</si>
  <si>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</si>
  <si>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</si>
  <si>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</si>
  <si>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</si>
  <si>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</si>
  <si>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</si>
  <si>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</si>
  <si>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</si>
  <si>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</si>
  <si>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</si>
  <si>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</si>
  <si>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</si>
  <si>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</si>
  <si>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</si>
  <si>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</si>
  <si>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</si>
  <si>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</si>
  <si>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</si>
  <si>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</si>
  <si>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</si>
  <si>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</si>
  <si>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</si>
  <si>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</si>
  <si>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</si>
  <si>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</si>
  <si>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</si>
  <si>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</si>
  <si>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</si>
  <si>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</si>
  <si>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</si>
  <si>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</si>
  <si>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</si>
  <si>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</si>
  <si>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</si>
  <si>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</si>
  <si>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</si>
  <si>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</si>
  <si>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</si>
  <si>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</si>
  <si>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</si>
  <si>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</si>
  <si>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</si>
  <si>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</si>
  <si>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</si>
  <si>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</si>
  <si>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</si>
  <si>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</si>
  <si>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</si>
  <si>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</si>
  <si>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</si>
  <si>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</si>
  <si>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</si>
  <si>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</si>
  <si>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</si>
  <si>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</si>
  <si>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</si>
  <si>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</si>
  <si>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</si>
  <si>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</si>
  <si>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</si>
  <si>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</si>
  <si>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</si>
  <si>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</si>
  <si>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</si>
  <si>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</si>
  <si>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</si>
  <si>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</si>
  <si>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</si>
  <si>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</si>
  <si>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</si>
  <si>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</si>
  <si>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</si>
  <si>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</si>
  <si>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</si>
  <si>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</si>
  <si>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</si>
  <si>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</si>
  <si>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</si>
  <si>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</si>
  <si>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</si>
  <si>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</si>
  <si>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</si>
  <si>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</si>
  <si>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</si>
  <si>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</si>
  <si>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</si>
  <si>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</si>
  <si>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</si>
  <si>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</si>
  <si>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</si>
  <si>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</si>
  <si>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</si>
  <si>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</si>
  <si>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</si>
  <si>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</si>
  <si>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</si>
  <si>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</si>
  <si>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</si>
  <si>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</si>
  <si>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</si>
  <si>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</si>
  <si>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</si>
  <si>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</si>
  <si>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</si>
  <si>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</si>
  <si>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</si>
  <si>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</si>
  <si>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</si>
  <si>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</si>
  <si>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</si>
  <si>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</si>
  <si>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</si>
  <si>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</si>
  <si>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</si>
  <si>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</si>
  <si>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</si>
  <si>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</si>
  <si>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</si>
  <si>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</si>
  <si>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</si>
  <si>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</si>
  <si>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</si>
  <si>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</si>
  <si>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</si>
  <si>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</si>
  <si>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</si>
  <si>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</si>
  <si>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</si>
  <si>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</si>
  <si>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</si>
  <si>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</si>
  <si>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</si>
  <si>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</si>
  <si>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</si>
  <si>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</si>
  <si>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</si>
  <si>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</si>
  <si>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</si>
  <si>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</si>
  <si>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</si>
  <si>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</si>
  <si>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</si>
  <si>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</si>
  <si>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</si>
  <si>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</si>
  <si>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</si>
  <si>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</si>
  <si>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</si>
  <si>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</si>
  <si>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</si>
  <si>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</si>
  <si>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</si>
  <si>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</si>
  <si>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</si>
  <si>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</si>
  <si>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</si>
  <si>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</si>
  <si>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</si>
  <si>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</si>
  <si>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</si>
  <si>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</si>
  <si>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</si>
  <si>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</si>
  <si>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</si>
  <si>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</si>
  <si>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</si>
  <si>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</si>
  <si>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</si>
  <si>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</si>
  <si>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</si>
  <si>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</si>
  <si>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</si>
  <si>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</si>
  <si>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</si>
  <si>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</si>
  <si>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</si>
  <si>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</si>
  <si>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</si>
  <si>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</si>
  <si>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</si>
  <si>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</si>
  <si>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</si>
  <si>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</si>
  <si>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</si>
  <si>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</si>
  <si>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</si>
  <si>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</si>
  <si>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</si>
  <si>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</si>
  <si>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</si>
  <si>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</si>
  <si>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</si>
  <si>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</si>
  <si>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</si>
  <si>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</si>
  <si>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</si>
  <si>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</si>
  <si>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</si>
  <si>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</si>
  <si>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</si>
  <si>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</si>
  <si>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</si>
  <si>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</si>
  <si>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</si>
  <si>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</si>
  <si>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</si>
  <si>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</si>
  <si>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</si>
  <si>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</si>
  <si>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</si>
  <si>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</si>
  <si>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</si>
  <si>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</si>
  <si>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</si>
  <si>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</si>
  <si>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</si>
  <si>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</si>
  <si>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</si>
  <si>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</si>
  <si>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</si>
  <si>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</si>
  <si>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</si>
  <si>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</si>
  <si>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</si>
  <si>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</si>
  <si>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</si>
  <si>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</si>
  <si>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</si>
  <si>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</si>
  <si>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</si>
  <si>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</si>
  <si>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</si>
  <si>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</si>
  <si>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</si>
  <si>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</si>
  <si>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</si>
  <si>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</si>
  <si>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</si>
  <si>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</si>
  <si>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</si>
  <si>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</si>
  <si>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</si>
  <si>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</si>
  <si>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</si>
  <si>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</si>
  <si>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</si>
  <si>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</si>
  <si>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</si>
  <si>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</si>
  <si>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</si>
  <si>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</si>
  <si>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</si>
  <si>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</si>
  <si>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</si>
  <si>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</si>
  <si>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</si>
  <si>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</si>
  <si>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</si>
  <si>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</si>
  <si>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</si>
  <si>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</si>
  <si>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</si>
  <si>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</si>
  <si>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</si>
  <si>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</si>
  <si>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</si>
  <si>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</si>
  <si>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</si>
  <si>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</si>
  <si>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</si>
  <si>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</si>
  <si>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</si>
  <si>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</si>
  <si>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</si>
  <si>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</si>
  <si>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</si>
  <si>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</si>
  <si>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</si>
  <si>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</si>
  <si>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</si>
  <si>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</si>
  <si>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</si>
  <si>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</si>
  <si>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</si>
  <si>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</si>
  <si>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</si>
  <si>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</si>
  <si>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</si>
  <si>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</si>
  <si>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</si>
  <si>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</si>
  <si>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</si>
  <si>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</si>
  <si>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</si>
  <si>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</si>
  <si>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</si>
  <si>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</si>
  <si>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</si>
  <si>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</si>
  <si>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</si>
  <si>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</si>
  <si>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</si>
  <si>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</si>
  <si>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</si>
  <si>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</si>
  <si>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</si>
  <si>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</si>
  <si>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</si>
  <si>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</si>
  <si>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</si>
  <si>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</si>
  <si>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</si>
  <si>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</si>
  <si>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</si>
  <si>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</si>
  <si>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</si>
  <si>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</si>
  <si>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</si>
  <si>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</si>
  <si>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</si>
  <si>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</si>
  <si>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</si>
  <si>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</si>
  <si>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</si>
  <si>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</si>
  <si>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</si>
  <si>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</si>
  <si>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</si>
  <si>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</si>
  <si>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</si>
  <si>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</si>
  <si>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</si>
  <si>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</si>
  <si>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</si>
  <si>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</si>
  <si>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</si>
  <si>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</si>
  <si>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</si>
  <si>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</si>
  <si>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</si>
  <si>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</si>
  <si>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</si>
  <si>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</si>
  <si>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</si>
  <si>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</si>
  <si>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</si>
  <si>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</si>
  <si>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</si>
  <si>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</si>
  <si>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</si>
  <si>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</si>
  <si>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</si>
  <si>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</si>
  <si>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</si>
  <si>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</si>
  <si>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</si>
  <si>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</si>
  <si>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</si>
  <si>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</si>
  <si>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</si>
  <si>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</si>
  <si>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</si>
  <si>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</si>
  <si>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</si>
  <si>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</si>
  <si>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</si>
  <si>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</si>
  <si>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</si>
  <si>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</si>
  <si>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</si>
  <si>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</si>
  <si>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</si>
  <si>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</si>
  <si>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</si>
  <si>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</si>
  <si>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</si>
  <si>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</si>
  <si>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</si>
  <si>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</si>
  <si>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</si>
  <si>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</si>
  <si>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</si>
  <si>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</si>
  <si>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</si>
  <si>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</si>
  <si>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</si>
  <si>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</si>
  <si>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</si>
  <si>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</si>
  <si>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</si>
  <si>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</si>
  <si>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</si>
  <si>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</si>
  <si>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</si>
  <si>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</si>
  <si>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</si>
  <si>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</si>
  <si>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</si>
  <si>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</si>
  <si>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</si>
  <si>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</si>
  <si>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</si>
  <si>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</si>
  <si>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</si>
  <si>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</si>
  <si>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</si>
  <si>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</si>
  <si>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</si>
  <si>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</si>
  <si>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</si>
  <si>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</si>
  <si>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</si>
  <si>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</si>
  <si>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</si>
  <si>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</si>
  <si>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</si>
  <si>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</si>
  <si>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</si>
  <si>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</si>
  <si>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</si>
  <si>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</si>
  <si>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</si>
  <si>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</si>
  <si>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</si>
  <si>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</si>
  <si>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</si>
  <si>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</si>
  <si>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</si>
  <si>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</si>
  <si>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</si>
  <si>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</si>
  <si>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</si>
  <si>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</si>
  <si>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</si>
  <si>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</si>
  <si>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</si>
  <si>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</si>
  <si>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</si>
  <si>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</si>
  <si>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</si>
  <si>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</si>
  <si>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</si>
  <si>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</si>
  <si>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</si>
  <si>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</si>
  <si>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</si>
  <si>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</si>
  <si>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</si>
  <si>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</si>
  <si>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</si>
  <si>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</si>
  <si>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</si>
  <si>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</si>
  <si>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</si>
  <si>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</si>
  <si>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</si>
  <si>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</si>
  <si>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</si>
  <si>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</si>
  <si>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</si>
  <si>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</si>
  <si>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</si>
  <si>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</si>
  <si>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</si>
  <si>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</si>
  <si>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</si>
  <si>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</si>
  <si>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</si>
  <si>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</si>
  <si>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</si>
  <si>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</si>
  <si>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</si>
  <si>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</si>
  <si>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</si>
  <si>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</si>
  <si>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</si>
  <si>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</si>
  <si>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</si>
  <si>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</si>
  <si>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</si>
  <si>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</si>
  <si>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</si>
  <si>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</si>
  <si>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</si>
  <si>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</si>
  <si>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</si>
  <si>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</si>
  <si>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</si>
  <si>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</si>
  <si>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</si>
  <si>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</si>
  <si>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</si>
  <si>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</si>
  <si>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</si>
  <si>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</si>
  <si>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</si>
  <si>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</si>
  <si>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</si>
  <si>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</si>
  <si>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</si>
  <si>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</si>
  <si>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</si>
  <si>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</si>
  <si>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</si>
  <si>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</si>
  <si>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</si>
  <si>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</si>
  <si>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</si>
  <si>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</si>
  <si>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</si>
  <si>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</si>
  <si>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</si>
  <si>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</si>
  <si>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</si>
  <si>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</si>
  <si>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</si>
  <si>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</si>
  <si>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</si>
  <si>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</si>
  <si>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</si>
  <si>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</si>
  <si>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</si>
  <si>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</si>
  <si>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</si>
  <si>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</si>
  <si>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</si>
  <si>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</si>
  <si>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</si>
  <si>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</si>
  <si>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</si>
  <si>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</si>
  <si>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</si>
  <si>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</si>
  <si>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</si>
  <si>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</si>
  <si>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</si>
  <si>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</si>
  <si>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</si>
  <si>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</si>
  <si>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</si>
  <si>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</si>
  <si>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</si>
  <si>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</si>
  <si>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</si>
  <si>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</si>
  <si>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</si>
  <si>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</si>
  <si>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</si>
  <si>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</si>
  <si>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</si>
  <si>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</si>
  <si>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</si>
  <si>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</si>
  <si>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</si>
  <si>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</si>
  <si>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</si>
  <si>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</si>
  <si>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</si>
  <si>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</si>
  <si>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</si>
  <si>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</si>
  <si>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</si>
  <si>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</si>
  <si>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</si>
  <si>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</si>
  <si>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</si>
  <si>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</si>
  <si>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</si>
  <si>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</si>
  <si>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</si>
  <si>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</si>
  <si>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</si>
  <si>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</si>
  <si>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</si>
  <si>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</si>
  <si>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</si>
  <si>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</si>
  <si>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</si>
  <si>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</si>
  <si>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</si>
  <si>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</si>
  <si>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</si>
  <si>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</si>
  <si>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</si>
  <si>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</si>
  <si>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</si>
  <si>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</si>
  <si>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</si>
  <si>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</si>
  <si>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</si>
  <si>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</si>
  <si>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</si>
  <si>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</si>
  <si>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</si>
  <si>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</si>
  <si>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</si>
  <si>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</si>
  <si>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</si>
  <si>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</si>
  <si>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</si>
  <si>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</si>
  <si>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</si>
  <si>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</si>
  <si>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</si>
  <si>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</si>
  <si>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</si>
  <si>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</si>
  <si>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</si>
  <si>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</si>
  <si>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</si>
  <si>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</si>
  <si>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</si>
  <si>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</si>
  <si>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</si>
  <si>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</si>
  <si>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</si>
  <si>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</si>
  <si>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</si>
  <si>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</si>
  <si>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</si>
  <si>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</si>
  <si>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</si>
  <si>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</si>
  <si>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</si>
  <si>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</si>
  <si>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</si>
  <si>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</si>
  <si>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</si>
  <si>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</si>
  <si>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</si>
  <si>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</si>
  <si>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</si>
  <si>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</si>
  <si>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</si>
  <si>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</si>
  <si>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</si>
  <si>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</si>
  <si>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</si>
  <si>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</si>
  <si>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</si>
  <si>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</si>
  <si>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</si>
  <si>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</si>
  <si>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</si>
  <si>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</si>
  <si>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</si>
  <si>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</si>
  <si>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</si>
  <si>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</si>
  <si>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</si>
  <si>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</si>
  <si>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</si>
  <si>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</si>
  <si>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</si>
  <si>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</si>
  <si>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</si>
  <si>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</si>
  <si>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</si>
  <si>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</si>
  <si>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</si>
  <si>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</si>
  <si>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</si>
  <si>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</si>
  <si>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</si>
  <si>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</si>
  <si>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</si>
  <si>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</si>
  <si>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</si>
  <si>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</si>
  <si>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</si>
  <si>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</si>
  <si>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</si>
  <si>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</si>
  <si>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</si>
  <si>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</si>
  <si>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</si>
  <si>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</si>
  <si>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</si>
  <si>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</si>
  <si>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</si>
  <si>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</si>
  <si>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</si>
  <si>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</si>
  <si>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</si>
  <si>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</si>
  <si>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</si>
  <si>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</si>
  <si>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</si>
  <si>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</si>
  <si>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</si>
  <si>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</si>
  <si>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</si>
  <si>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</si>
  <si>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</si>
  <si>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</si>
  <si>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</si>
  <si>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</si>
  <si>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</si>
  <si>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</si>
  <si>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</si>
  <si>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</si>
  <si>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</si>
  <si>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</si>
  <si>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</si>
  <si>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</si>
  <si>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</si>
  <si>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</si>
  <si>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</si>
  <si>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</si>
  <si>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</si>
  <si>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</si>
  <si>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</si>
  <si>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</si>
  <si>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</si>
  <si>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</si>
  <si>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</si>
  <si>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</si>
  <si>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</si>
  <si>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</si>
  <si>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</si>
  <si>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</si>
  <si>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</si>
  <si>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</si>
  <si>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</si>
  <si>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</si>
  <si>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</si>
  <si>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</si>
  <si>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</si>
  <si>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</si>
  <si>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</si>
  <si>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</si>
  <si>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</si>
  <si>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</si>
  <si>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</si>
  <si>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</si>
  <si>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</si>
  <si>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</si>
  <si>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</si>
  <si>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</si>
  <si>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</si>
  <si>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</si>
  <si>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</si>
  <si>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</si>
  <si>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</si>
  <si>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</si>
  <si>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</si>
  <si>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</si>
  <si>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</si>
  <si>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</si>
  <si>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</si>
  <si>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</si>
  <si>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</si>
  <si>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</si>
  <si>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</si>
  <si>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</si>
  <si>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</si>
  <si>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</si>
  <si>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</si>
  <si>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</si>
  <si>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</si>
  <si>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</si>
  <si>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</si>
  <si>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</si>
  <si>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</si>
  <si>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</si>
  <si>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</si>
  <si>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</si>
  <si>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</si>
  <si>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</si>
  <si>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</si>
  <si>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</si>
  <si>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</si>
  <si>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</si>
  <si>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</si>
  <si>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</si>
  <si>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</si>
  <si>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</si>
  <si>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</si>
  <si>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</si>
  <si>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</si>
  <si>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</si>
  <si>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</si>
  <si>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</si>
  <si>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</si>
  <si>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</si>
  <si>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</si>
  <si>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</si>
  <si>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</si>
  <si>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</si>
  <si>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</si>
  <si>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</si>
  <si>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</si>
  <si>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</si>
  <si>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</si>
  <si>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</si>
  <si>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</si>
  <si>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</si>
  <si>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</si>
  <si>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</si>
  <si>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</si>
  <si>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</si>
  <si>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</si>
  <si>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</si>
  <si>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</si>
  <si>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</si>
  <si>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</si>
  <si>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</si>
  <si>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</si>
  <si>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</si>
  <si>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</si>
  <si>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</si>
  <si>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</si>
  <si>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</si>
  <si>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</si>
  <si>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</si>
  <si>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</si>
  <si>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</si>
  <si>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</si>
  <si>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</si>
  <si>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</si>
  <si>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</si>
  <si>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</si>
  <si>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</si>
  <si>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</si>
  <si>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</si>
  <si>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</si>
  <si>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</si>
  <si>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</si>
  <si>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</si>
  <si>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</si>
  <si>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</si>
  <si>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</si>
  <si>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</si>
  <si>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</si>
  <si>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</si>
  <si>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</si>
  <si>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</si>
  <si>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</si>
  <si>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</si>
  <si>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</si>
  <si>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</si>
  <si>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</si>
  <si>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</si>
  <si>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</si>
  <si>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</si>
  <si>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</si>
  <si>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</si>
  <si>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</si>
  <si>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</si>
  <si>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</si>
  <si>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</si>
  <si>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</si>
  <si>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</si>
  <si>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</si>
  <si>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</si>
  <si>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</si>
  <si>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</si>
  <si>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</si>
  <si>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</si>
  <si>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</si>
  <si>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</si>
  <si>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</si>
  <si>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</si>
  <si>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</si>
  <si>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</si>
  <si>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</si>
  <si>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</si>
  <si>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</si>
  <si>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</si>
  <si>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</si>
  <si>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</si>
  <si>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</si>
  <si>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</si>
  <si>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</si>
  <si>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</si>
  <si>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</si>
  <si>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</si>
  <si>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</si>
  <si>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</si>
  <si>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</si>
  <si>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</si>
  <si>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</si>
  <si>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</si>
  <si>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</si>
  <si>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</si>
  <si>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</si>
  <si>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</si>
  <si>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</si>
  <si>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</si>
  <si>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</si>
  <si>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</si>
  <si>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</si>
  <si>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</si>
  <si>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</si>
  <si>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</si>
  <si>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</si>
  <si>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</si>
  <si>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</si>
  <si>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</si>
  <si>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</si>
  <si>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</si>
  <si>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</si>
  <si>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</si>
  <si>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</si>
  <si>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</si>
  <si>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</si>
  <si>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</si>
  <si>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</si>
  <si>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</si>
  <si>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</si>
  <si>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</si>
  <si>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</si>
  <si>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</si>
  <si>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</si>
  <si>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</si>
  <si>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</si>
  <si>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</si>
  <si>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</si>
  <si>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</si>
  <si>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</si>
  <si>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</si>
  <si>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</si>
  <si>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</si>
  <si>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</si>
  <si>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</si>
  <si>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</si>
  <si>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</si>
  <si>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</si>
  <si>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</si>
  <si>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</si>
  <si>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</si>
  <si>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</si>
  <si>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</si>
  <si>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</si>
  <si>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</si>
  <si>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</si>
  <si>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</si>
  <si>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</si>
  <si>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</si>
  <si>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</si>
  <si>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</si>
  <si>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</si>
  <si>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</si>
  <si>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</si>
  <si>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</si>
  <si>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</si>
  <si>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</si>
  <si>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</si>
  <si>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</si>
  <si>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</si>
  <si>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</si>
  <si>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</si>
  <si>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</si>
  <si>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</si>
  <si>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</si>
  <si>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</si>
  <si>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</si>
  <si>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</si>
  <si>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</si>
  <si>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</si>
  <si>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</si>
  <si>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</si>
  <si>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</si>
  <si>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</si>
  <si>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</si>
  <si>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</si>
  <si>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</si>
  <si>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</si>
  <si>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</si>
  <si>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</si>
  <si>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</si>
  <si>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</si>
  <si>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</si>
  <si>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</si>
  <si>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</si>
  <si>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</si>
  <si>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</si>
  <si>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</si>
  <si>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</si>
  <si>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</si>
  <si>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</si>
  <si>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</si>
  <si>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</si>
  <si>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</si>
  <si>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</si>
  <si>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</si>
  <si>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</si>
  <si>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</si>
  <si>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</si>
  <si>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</si>
  <si>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</si>
  <si>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</si>
  <si>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</si>
  <si>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</si>
  <si>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</si>
  <si>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</si>
  <si>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</si>
  <si>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</si>
  <si>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</si>
  <si>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</si>
  <si>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</si>
  <si>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</si>
  <si>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</si>
  <si>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</si>
  <si>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</si>
  <si>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</si>
  <si>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</si>
  <si>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</si>
  <si>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</si>
  <si>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</si>
  <si>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</si>
  <si>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</si>
  <si>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</si>
  <si>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</si>
  <si>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</si>
  <si>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</si>
  <si>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</si>
  <si>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</si>
  <si>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</si>
  <si>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</si>
  <si>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</si>
  <si>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</si>
  <si>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</si>
  <si>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</si>
  <si>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</si>
  <si>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</si>
  <si>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</si>
  <si>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</si>
  <si>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</si>
  <si>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</si>
  <si>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</si>
  <si>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</si>
  <si>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</si>
  <si>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</si>
  <si>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</si>
  <si>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</si>
  <si>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</si>
  <si>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</si>
  <si>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</si>
  <si>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</si>
  <si>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</si>
  <si>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</si>
  <si>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</si>
  <si>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</si>
  <si>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</si>
  <si>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</si>
  <si>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</si>
  <si>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</si>
  <si>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</si>
  <si>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</si>
  <si>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</si>
  <si>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</si>
  <si>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</si>
  <si>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</si>
  <si>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</si>
  <si>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</si>
  <si>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</si>
  <si>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</si>
  <si>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</si>
  <si>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</si>
  <si>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</si>
  <si>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</si>
  <si>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</si>
  <si>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</si>
  <si>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</si>
  <si>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</si>
  <si>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</si>
  <si>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</si>
  <si>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</si>
  <si>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</si>
  <si>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</si>
  <si>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</si>
  <si>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</si>
  <si>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</si>
  <si>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</si>
  <si>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</si>
  <si>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</si>
  <si>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</si>
  <si>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</si>
  <si>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</si>
  <si>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</si>
  <si>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</si>
  <si>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</si>
  <si>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</si>
  <si>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</si>
  <si>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</si>
  <si>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</si>
  <si>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</si>
  <si>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</si>
  <si>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</si>
  <si>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</si>
  <si>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</si>
  <si>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</si>
  <si>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</si>
  <si>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</si>
  <si>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</si>
  <si>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</si>
  <si>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</si>
  <si>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</si>
  <si>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</si>
  <si>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</si>
  <si>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</si>
  <si>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</si>
  <si>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</si>
  <si>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</si>
  <si>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</si>
  <si>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</si>
  <si>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</si>
  <si>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</si>
  <si>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</si>
  <si>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</si>
  <si>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</si>
  <si>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</si>
  <si>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</si>
  <si>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</si>
  <si>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</si>
  <si>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</si>
  <si>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</si>
  <si>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</si>
  <si>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</si>
  <si>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</si>
  <si>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</si>
  <si>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</si>
  <si>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</si>
  <si>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</si>
  <si>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</si>
  <si>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</si>
  <si>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</si>
  <si>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</si>
  <si>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</si>
  <si>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</si>
  <si>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</si>
  <si>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</si>
  <si>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</si>
  <si>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</si>
  <si>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</si>
  <si>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</si>
  <si>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</si>
  <si>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</si>
  <si>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</si>
  <si>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</si>
  <si>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</si>
  <si>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</si>
  <si>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</si>
  <si>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</si>
  <si>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</si>
  <si>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</si>
  <si>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</si>
  <si>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</si>
  <si>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</si>
  <si>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</si>
  <si>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</si>
  <si>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</si>
  <si>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</si>
  <si>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</si>
  <si>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</si>
  <si>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</si>
  <si>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</si>
  <si>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</si>
  <si>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</si>
  <si>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</si>
  <si>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</si>
  <si>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</si>
  <si>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</si>
  <si>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</si>
  <si>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</si>
  <si>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</si>
  <si>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</si>
  <si>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</si>
  <si>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</si>
  <si>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</si>
  <si>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</si>
  <si>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</si>
  <si>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</si>
  <si>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</si>
  <si>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</si>
  <si>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</si>
  <si>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</si>
  <si>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</si>
  <si>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</si>
  <si>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</si>
  <si>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</si>
  <si>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</si>
  <si>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</si>
  <si>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</si>
  <si>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</si>
  <si>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</si>
  <si>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</si>
  <si>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</si>
  <si>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</si>
  <si>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</si>
  <si>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</si>
  <si>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</si>
  <si>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</si>
  <si>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</si>
  <si>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</si>
  <si>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</si>
  <si>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</si>
  <si>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</si>
  <si>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</si>
  <si>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</si>
  <si>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</si>
  <si>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</si>
  <si>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</si>
  <si>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</si>
  <si>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</si>
  <si>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</si>
  <si>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</si>
  <si>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</si>
  <si>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</si>
  <si>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</si>
  <si>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</si>
  <si>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</si>
  <si>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</si>
  <si>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</si>
  <si>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</si>
  <si>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</si>
  <si>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</si>
  <si>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</si>
  <si>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</si>
  <si>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</si>
  <si>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</si>
  <si>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</si>
  <si>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</si>
  <si>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</si>
  <si>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</si>
  <si>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</si>
  <si>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</si>
  <si>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</si>
  <si>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</si>
  <si>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</si>
  <si>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</si>
  <si>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</si>
  <si>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</si>
  <si>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</si>
  <si>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</si>
  <si>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</si>
  <si>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</si>
  <si>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</si>
  <si>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</si>
  <si>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</si>
  <si>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</si>
  <si>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</si>
  <si>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</si>
  <si>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</si>
  <si>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</si>
  <si>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</si>
  <si>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</si>
  <si>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</si>
  <si>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</si>
  <si>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</si>
  <si>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</si>
  <si>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</si>
  <si>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</si>
  <si>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</si>
  <si>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</si>
  <si>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</si>
  <si>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</si>
  <si>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</si>
  <si>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</si>
  <si>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</si>
  <si>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</si>
  <si>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</si>
  <si>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</si>
  <si>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</si>
  <si>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</si>
  <si>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</si>
  <si>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</si>
  <si>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</si>
  <si>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</si>
  <si>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</si>
  <si>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</si>
  <si>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</si>
  <si>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</si>
  <si>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</si>
  <si>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</si>
  <si>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</si>
  <si>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</si>
  <si>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</si>
  <si>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</si>
  <si>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</si>
  <si>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</si>
  <si>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</si>
  <si>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</si>
  <si>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</si>
  <si>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</si>
  <si>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</si>
  <si>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</si>
  <si>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</si>
  <si>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</si>
  <si>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</si>
  <si>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</si>
  <si>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</si>
  <si>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</si>
  <si>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</si>
  <si>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</si>
  <si>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</si>
  <si>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</si>
  <si>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</si>
  <si>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</si>
  <si>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</si>
  <si>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</si>
  <si>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</si>
  <si>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</si>
  <si>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</si>
  <si>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</si>
  <si>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</si>
  <si>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</si>
  <si>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</si>
  <si>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</si>
  <si>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</si>
  <si>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</si>
  <si>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</si>
  <si>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</si>
  <si>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</si>
  <si>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</si>
  <si>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</si>
  <si>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</si>
  <si>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</si>
  <si>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</si>
  <si>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</si>
  <si>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</si>
  <si>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</si>
  <si>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</si>
  <si>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</si>
  <si>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</si>
  <si>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</si>
  <si>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</si>
  <si>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</si>
  <si>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</si>
  <si>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</si>
  <si>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</si>
  <si>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</si>
  <si>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</si>
  <si>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</si>
  <si>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</si>
  <si>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</si>
  <si>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</si>
  <si>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</si>
  <si>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</si>
  <si>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</si>
  <si>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</si>
  <si>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</si>
  <si>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</si>
  <si>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</si>
  <si>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</si>
  <si>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</si>
  <si>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</si>
  <si>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</si>
  <si>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</si>
  <si>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</si>
  <si>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</si>
  <si>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</si>
  <si>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</si>
  <si>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</si>
  <si>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</si>
  <si>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</si>
  <si>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</si>
  <si>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</si>
  <si>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</si>
  <si>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</si>
  <si>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</si>
  <si>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</si>
  <si>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</si>
  <si>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</si>
  <si>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</si>
  <si>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</si>
  <si>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</si>
  <si>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</si>
  <si>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</si>
  <si>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</si>
  <si>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</si>
  <si>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</si>
  <si>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</si>
  <si>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</si>
  <si>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</si>
  <si>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</si>
  <si>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</si>
  <si>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</si>
  <si>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</si>
  <si>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</si>
  <si>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</si>
  <si>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</si>
  <si>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</si>
  <si>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</si>
  <si>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</si>
  <si>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</si>
  <si>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</si>
  <si>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</si>
  <si>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</si>
  <si>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</si>
  <si>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</si>
  <si>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</si>
  <si>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</si>
  <si>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</si>
  <si>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</si>
  <si>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</si>
  <si>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</si>
  <si>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</si>
  <si>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</si>
  <si>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</si>
  <si>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</si>
  <si>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</si>
  <si>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</si>
  <si>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</si>
  <si>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</si>
  <si>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</si>
  <si>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</si>
  <si>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</si>
  <si>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</si>
  <si>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</si>
  <si>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</si>
  <si>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</si>
  <si>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</si>
  <si>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</si>
  <si>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</si>
  <si>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</si>
  <si>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</si>
  <si>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</si>
  <si>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</si>
  <si>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</si>
  <si>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</si>
  <si>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</si>
  <si>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</si>
  <si>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</si>
  <si>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</si>
  <si>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</si>
  <si>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</si>
  <si>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</si>
  <si>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</si>
  <si>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</si>
  <si>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</si>
  <si>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</si>
  <si>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</si>
  <si>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</si>
  <si>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</si>
  <si>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</si>
  <si>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</si>
  <si>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</si>
  <si>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</si>
  <si>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</si>
  <si>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</si>
  <si>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</si>
  <si>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</si>
  <si>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</si>
  <si>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</si>
  <si>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</si>
  <si>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</si>
  <si>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</si>
  <si>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</si>
  <si>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</si>
  <si>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</si>
  <si>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</si>
  <si>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</si>
  <si>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</si>
  <si>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</si>
  <si>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</si>
  <si>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</si>
  <si>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</si>
  <si>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</si>
  <si>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</si>
  <si>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</si>
  <si>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</si>
  <si>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</si>
  <si>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</si>
  <si>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</si>
  <si>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</si>
  <si>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</si>
  <si>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</si>
  <si>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</si>
  <si>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</si>
  <si>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</si>
  <si>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</si>
  <si>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</si>
  <si>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</si>
  <si>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</si>
  <si>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</si>
  <si>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</si>
  <si>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</si>
  <si>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</si>
  <si>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</si>
  <si>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</si>
  <si>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</si>
  <si>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</si>
  <si>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</si>
  <si>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</si>
  <si>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</si>
  <si>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</si>
  <si>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</si>
  <si>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</si>
  <si>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</si>
  <si>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</si>
  <si>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</si>
  <si>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</si>
  <si>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</si>
  <si>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</si>
  <si>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</si>
  <si>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</si>
  <si>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</si>
  <si>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</si>
  <si>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</si>
  <si>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</si>
  <si>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</si>
  <si>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</si>
  <si>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</si>
  <si>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</si>
  <si>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</si>
  <si>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</si>
  <si>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</si>
  <si>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</si>
  <si>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</si>
  <si>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</si>
  <si>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</si>
  <si>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</si>
  <si>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</si>
  <si>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</si>
  <si>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</si>
  <si>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</si>
  <si>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</si>
  <si>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</si>
  <si>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</si>
  <si>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</si>
  <si>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</si>
  <si>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</si>
  <si>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</si>
  <si>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</si>
  <si>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</si>
  <si>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</si>
  <si>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</si>
  <si>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</si>
  <si>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</si>
  <si>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</si>
  <si>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</si>
  <si>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</si>
  <si>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</si>
  <si>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</si>
  <si>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</si>
  <si>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</si>
  <si>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</si>
  <si>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</si>
  <si>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</si>
  <si>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</si>
  <si>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</si>
  <si>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</si>
  <si>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</si>
  <si>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</si>
  <si>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</si>
  <si>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</si>
  <si>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</si>
  <si>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</si>
  <si>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</si>
  <si>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</si>
  <si>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</si>
  <si>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</si>
  <si>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</si>
  <si>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</si>
  <si>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</si>
  <si>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</si>
  <si>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</si>
  <si>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</si>
  <si>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</si>
  <si>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</si>
  <si>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</si>
  <si>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</si>
  <si>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</si>
  <si>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</si>
  <si>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</si>
  <si>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</si>
  <si>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</si>
  <si>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</si>
  <si>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</si>
  <si>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</si>
  <si>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</si>
  <si>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</si>
  <si>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</si>
  <si>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</si>
  <si>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</si>
  <si>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</si>
  <si>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</si>
  <si>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</si>
  <si>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</si>
  <si>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</si>
  <si>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</si>
  <si>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</si>
  <si>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</si>
  <si>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</si>
  <si>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</si>
  <si>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</si>
  <si>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</si>
  <si>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</si>
  <si>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</si>
  <si>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</si>
  <si>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</si>
  <si>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</si>
  <si>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</si>
  <si>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</si>
  <si>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</si>
  <si>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</si>
  <si>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</si>
  <si>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</si>
  <si>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</si>
  <si>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</si>
  <si>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</si>
  <si>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</si>
  <si>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</si>
  <si>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</si>
  <si>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</si>
  <si>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</si>
  <si>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</si>
  <si>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</si>
  <si>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</si>
  <si>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</si>
  <si>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</si>
  <si>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</si>
  <si>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</si>
  <si>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</si>
  <si>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</si>
  <si>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</si>
  <si>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</si>
  <si>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</si>
  <si>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</si>
  <si>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</si>
  <si>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</si>
  <si>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</si>
  <si>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</si>
  <si>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</si>
  <si>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</si>
  <si>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</si>
  <si>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</si>
  <si>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</si>
  <si>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</si>
  <si>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</si>
  <si>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</si>
  <si>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</si>
  <si>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</si>
  <si>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</si>
  <si>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</si>
  <si>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</si>
  <si>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</si>
  <si>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</si>
  <si>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</si>
  <si>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</si>
  <si>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</si>
  <si>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</si>
  <si>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</si>
  <si>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</si>
  <si>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</si>
  <si>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</si>
  <si>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</si>
  <si>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</si>
  <si>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</si>
  <si>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</si>
  <si>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</si>
  <si>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</si>
  <si>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</si>
  <si>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</si>
  <si>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</si>
  <si>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</si>
  <si>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</si>
  <si>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</si>
  <si>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</si>
  <si>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</si>
  <si>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</si>
  <si>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</si>
  <si>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</si>
  <si>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</si>
  <si>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</si>
  <si>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</si>
  <si>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</si>
  <si>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</si>
  <si>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</si>
  <si>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</si>
  <si>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</si>
  <si>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</si>
  <si>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</si>
  <si>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</si>
  <si>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</si>
  <si>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</si>
  <si>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</si>
  <si>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</si>
  <si>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</si>
  <si>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</si>
  <si>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</si>
  <si>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</si>
  <si>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</si>
  <si>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</si>
  <si>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</si>
  <si>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</si>
  <si>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</si>
  <si>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</si>
  <si>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</si>
  <si>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</si>
  <si>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</si>
  <si>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</si>
  <si>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</si>
  <si>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</si>
  <si>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</si>
  <si>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</si>
  <si>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</si>
  <si>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</si>
  <si>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</si>
  <si>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</si>
  <si>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</si>
  <si>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</si>
  <si>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</si>
  <si>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</si>
  <si>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</si>
  <si>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</si>
  <si>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</si>
  <si>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</si>
  <si>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</si>
  <si>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</si>
  <si>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</si>
  <si>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</si>
  <si>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</si>
  <si>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</si>
  <si>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</si>
  <si>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</si>
  <si>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</si>
  <si>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</si>
  <si>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</si>
  <si>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</si>
  <si>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</si>
  <si>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</si>
  <si>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</si>
  <si>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</si>
  <si>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</si>
  <si>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</si>
  <si>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</si>
  <si>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</si>
  <si>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</si>
  <si>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</si>
  <si>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</si>
  <si>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</si>
  <si>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</si>
  <si>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</si>
  <si>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</si>
  <si>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</si>
  <si>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</si>
  <si>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</si>
  <si>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</si>
  <si>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</si>
  <si>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</si>
  <si>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</si>
  <si>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</si>
  <si>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</si>
  <si>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</si>
  <si>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</si>
  <si>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</si>
  <si>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</si>
  <si>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</si>
  <si>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</si>
  <si>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</si>
  <si>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</si>
  <si>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</si>
  <si>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</si>
  <si>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</si>
  <si>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</si>
  <si>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</si>
  <si>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</si>
  <si>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</si>
  <si>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</si>
  <si>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</si>
  <si>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</si>
  <si>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</si>
  <si>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</si>
  <si>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</si>
  <si>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</si>
  <si>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</si>
  <si>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</si>
  <si>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</si>
  <si>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</si>
  <si>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</si>
  <si>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</si>
  <si>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</si>
  <si>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</si>
  <si>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</si>
  <si>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</si>
  <si>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</si>
  <si>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</si>
  <si>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</si>
  <si>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</si>
  <si>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</si>
  <si>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</si>
  <si>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</si>
  <si>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</si>
  <si>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</si>
  <si>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</si>
  <si>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</si>
  <si>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</si>
  <si>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</si>
  <si>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</si>
  <si>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</si>
  <si>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</si>
  <si>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</si>
  <si>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</si>
  <si>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</si>
  <si>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</si>
  <si>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</si>
  <si>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</si>
  <si>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</si>
  <si>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</si>
  <si>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</si>
  <si>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</si>
  <si>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</si>
  <si>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</si>
  <si>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</si>
  <si>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</si>
  <si>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</si>
  <si>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</si>
  <si>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</si>
  <si>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</si>
  <si>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</si>
  <si>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</si>
  <si>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</si>
  <si>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</si>
  <si>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</si>
  <si>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</si>
  <si>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</si>
  <si>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</si>
  <si>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</si>
  <si>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</si>
  <si>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</si>
  <si>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</si>
  <si>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</si>
  <si>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</si>
  <si>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</si>
  <si>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</si>
  <si>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</si>
  <si>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</si>
  <si>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</si>
  <si>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</si>
  <si>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</si>
  <si>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</si>
  <si>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</si>
  <si>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</si>
  <si>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</si>
  <si>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</si>
  <si>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</si>
  <si>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</si>
  <si>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</si>
  <si>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</si>
  <si>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</si>
  <si>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</si>
  <si>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</si>
  <si>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</si>
  <si>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</si>
  <si>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</si>
  <si>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</si>
  <si>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</si>
  <si>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</si>
  <si>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</si>
  <si>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</si>
  <si>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</si>
  <si>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</si>
  <si>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</si>
  <si>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</si>
  <si>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</si>
  <si>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</si>
  <si>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</si>
  <si>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</si>
  <si>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</si>
  <si>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</si>
  <si>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</si>
  <si>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</si>
  <si>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</si>
  <si>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</si>
  <si>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</si>
  <si>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</si>
  <si>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</si>
  <si>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</si>
  <si>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</si>
  <si>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</si>
  <si>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</si>
  <si>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</si>
  <si>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</si>
  <si>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</si>
  <si>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</si>
  <si>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</si>
  <si>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</si>
  <si>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</si>
  <si>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</si>
  <si>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</si>
  <si>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</si>
  <si>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</si>
  <si>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</si>
  <si>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</si>
  <si>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</si>
  <si>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</si>
  <si>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</si>
  <si>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</si>
  <si>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</si>
  <si>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</si>
  <si>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</si>
  <si>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</si>
  <si>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</si>
  <si>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</si>
  <si>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</si>
  <si>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</si>
  <si>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</si>
  <si>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</si>
  <si>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</si>
  <si>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</si>
  <si>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</si>
  <si>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</si>
  <si>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</si>
  <si>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</si>
  <si>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</si>
  <si>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</si>
  <si>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</si>
  <si>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</si>
  <si>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</si>
  <si>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</si>
  <si>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</si>
  <si>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</si>
  <si>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</si>
  <si>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</si>
  <si>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</si>
  <si>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</si>
  <si>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</si>
  <si>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</si>
  <si>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</si>
  <si>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</si>
  <si>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</si>
  <si>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</si>
  <si>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</si>
  <si>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</si>
  <si>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</si>
  <si>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</si>
  <si>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</si>
  <si>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</si>
  <si>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</si>
  <si>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</si>
  <si>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</si>
  <si>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</si>
  <si>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</si>
  <si>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</si>
  <si>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</si>
  <si>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</si>
  <si>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</si>
  <si>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</si>
  <si>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</si>
  <si>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</si>
  <si>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</si>
  <si>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</si>
  <si>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</si>
  <si>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</si>
  <si>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</si>
  <si>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</si>
  <si>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</si>
  <si>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</si>
  <si>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</si>
  <si>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</si>
  <si>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</si>
  <si>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</si>
  <si>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</si>
  <si>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</si>
  <si>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</si>
  <si>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</si>
  <si>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</si>
  <si>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</si>
  <si>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</si>
  <si>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</si>
  <si>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</si>
  <si>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</si>
  <si>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</si>
  <si>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</si>
  <si>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</si>
  <si>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</si>
  <si>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</si>
  <si>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</si>
  <si>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</si>
  <si>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</si>
  <si>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</si>
  <si>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</si>
  <si>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</si>
  <si>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</si>
  <si>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</si>
  <si>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</si>
  <si>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</si>
  <si>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</si>
  <si>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</si>
  <si>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</si>
  <si>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</si>
  <si>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</si>
  <si>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</si>
  <si>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</si>
  <si>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</si>
  <si>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</si>
  <si>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</si>
  <si>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</si>
  <si>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</si>
  <si>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</si>
  <si>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</si>
  <si>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</si>
  <si>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</si>
  <si>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</si>
  <si>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</si>
  <si>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</si>
  <si>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</si>
  <si>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</si>
  <si>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</si>
  <si>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</si>
  <si>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</si>
  <si>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</si>
  <si>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</si>
  <si>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</si>
  <si>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</si>
  <si>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</si>
  <si>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</si>
  <si>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</si>
  <si>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</si>
  <si>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</si>
  <si>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</si>
  <si>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</si>
  <si>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</si>
  <si>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</si>
  <si>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</si>
  <si>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</si>
  <si>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</si>
  <si>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</si>
  <si>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</si>
  <si>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</si>
  <si>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</si>
  <si>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</si>
  <si>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</si>
  <si>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</si>
  <si>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</si>
  <si>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</si>
  <si>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</si>
  <si>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</si>
  <si>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</si>
  <si>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</si>
  <si>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</si>
  <si>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</si>
  <si>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</si>
  <si>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</si>
  <si>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</si>
  <si>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</si>
  <si>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</si>
  <si>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</si>
  <si>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</si>
  <si>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</si>
  <si>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</si>
  <si>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</si>
  <si>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</si>
  <si>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</si>
  <si>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</si>
  <si>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</si>
  <si>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</si>
  <si>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</si>
  <si>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</si>
  <si>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</si>
  <si>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</si>
  <si>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</si>
  <si>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</si>
  <si>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</si>
  <si>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</si>
  <si>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</si>
  <si>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</si>
  <si>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</si>
  <si>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</si>
  <si>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</si>
  <si>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</si>
  <si>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</si>
  <si>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</si>
  <si>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</si>
  <si>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</si>
  <si>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</si>
  <si>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</si>
  <si>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</si>
  <si>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</si>
  <si>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</si>
  <si>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</si>
  <si>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</si>
  <si>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</si>
  <si>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</si>
  <si>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</si>
  <si>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</si>
  <si>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</si>
  <si>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</si>
  <si>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</si>
  <si>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</si>
  <si>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</si>
  <si>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</si>
  <si>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</si>
  <si>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</si>
  <si>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</si>
  <si>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</si>
  <si>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</si>
  <si>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</si>
  <si>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</si>
  <si>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</si>
  <si>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</si>
  <si>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</si>
  <si>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</si>
  <si>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</si>
  <si>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</si>
  <si>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</si>
  <si>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</si>
  <si>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</si>
  <si>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</si>
  <si>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</si>
  <si>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</si>
  <si>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</si>
  <si>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</si>
  <si>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</si>
  <si>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</si>
  <si>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</si>
  <si>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</si>
  <si>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</si>
  <si>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</si>
  <si>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</si>
  <si>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</si>
  <si>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</si>
  <si>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</si>
  <si>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</si>
  <si>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</si>
  <si>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</si>
  <si>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</si>
  <si>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</si>
  <si>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</si>
  <si>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</si>
  <si>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</si>
  <si>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</si>
  <si>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</si>
  <si>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</si>
  <si>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</si>
  <si>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</si>
  <si>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</si>
  <si>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</si>
  <si>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</si>
  <si>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</si>
  <si>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</si>
  <si>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</si>
  <si>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</si>
  <si>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</si>
  <si>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</si>
  <si>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</si>
  <si>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</si>
  <si>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</si>
  <si>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</si>
  <si>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</si>
  <si>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</si>
  <si>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</si>
  <si>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</si>
  <si>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</si>
  <si>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</si>
  <si>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</si>
  <si>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</si>
  <si>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</si>
  <si>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</si>
  <si>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</si>
  <si>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</si>
  <si>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</si>
  <si>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</si>
  <si>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</si>
  <si>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</si>
  <si>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</si>
  <si>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</si>
  <si>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</si>
  <si>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</si>
  <si>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</si>
  <si>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</si>
  <si>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</si>
  <si>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</si>
  <si>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</si>
  <si>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</si>
  <si>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</si>
  <si>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</si>
  <si>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</si>
  <si>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</si>
  <si>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</si>
  <si>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</si>
  <si>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</si>
  <si>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</si>
  <si>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</si>
  <si>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</si>
  <si>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</si>
  <si>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</si>
  <si>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</si>
  <si>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</si>
  <si>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</si>
  <si>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</si>
  <si>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</si>
  <si>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</si>
  <si>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</si>
  <si>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</si>
  <si>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</si>
  <si>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</si>
  <si>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</si>
  <si>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</si>
  <si>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</si>
  <si>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</si>
  <si>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</si>
  <si>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</si>
  <si>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</si>
  <si>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</si>
  <si>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</si>
  <si>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</si>
  <si>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</si>
  <si>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</si>
  <si>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</si>
  <si>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</si>
  <si>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</si>
  <si>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</si>
  <si>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</si>
  <si>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</si>
  <si>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</si>
  <si>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</si>
  <si>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</si>
  <si>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</si>
  <si>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</si>
  <si>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</si>
  <si>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</si>
  <si>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</si>
  <si>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</si>
  <si>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</si>
  <si>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</si>
  <si>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</si>
  <si>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</si>
  <si>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</si>
  <si>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</si>
  <si>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</si>
  <si>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</si>
  <si>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</si>
  <si>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</si>
  <si>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</si>
  <si>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</si>
  <si>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</si>
  <si>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</si>
  <si>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</si>
  <si>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</si>
  <si>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</si>
  <si>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</si>
  <si>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</si>
  <si>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</si>
  <si>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</si>
  <si>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</si>
  <si>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</si>
  <si>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</si>
  <si>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</si>
  <si>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</si>
  <si>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</si>
  <si>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</si>
  <si>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</si>
  <si>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</si>
  <si>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</si>
  <si>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</si>
  <si>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</si>
  <si>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</si>
  <si>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</si>
  <si>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</si>
  <si>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</si>
  <si>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</si>
  <si>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</si>
  <si>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</si>
  <si>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</si>
  <si>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</si>
  <si>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</si>
  <si>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</si>
  <si>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</si>
  <si>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</si>
  <si>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</si>
  <si>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</si>
  <si>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</si>
  <si>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</si>
  <si>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</si>
  <si>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</si>
  <si>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</si>
  <si>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</si>
  <si>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</si>
  <si>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</si>
  <si>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</si>
  <si>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</si>
  <si>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</si>
  <si>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</si>
  <si>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</si>
  <si>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</si>
  <si>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</si>
  <si>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</si>
  <si>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</si>
  <si>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</si>
  <si>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</si>
  <si>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</si>
  <si>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</si>
  <si>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</si>
  <si>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</si>
  <si>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</si>
  <si>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</si>
  <si>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</si>
  <si>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</si>
  <si>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</si>
  <si>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</si>
  <si>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</si>
  <si>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</si>
  <si>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</si>
  <si>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</si>
  <si>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</si>
  <si>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</si>
  <si>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</si>
  <si>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</si>
  <si>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</si>
  <si>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</si>
  <si>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</si>
  <si>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</si>
  <si>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</si>
  <si>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</si>
  <si>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</si>
  <si>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</si>
  <si>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</si>
  <si>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</si>
  <si>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</si>
  <si>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</si>
  <si>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</si>
  <si>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</si>
  <si>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</si>
  <si>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</si>
  <si>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</si>
  <si>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</si>
  <si>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</si>
  <si>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</si>
  <si>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</si>
  <si>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</si>
  <si>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</si>
  <si>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</si>
  <si>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</si>
  <si>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</si>
  <si>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</si>
  <si>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</si>
  <si>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</si>
  <si>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</si>
  <si>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</si>
  <si>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</si>
  <si>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</si>
  <si>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</si>
  <si>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</si>
  <si>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</si>
  <si>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</si>
  <si>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</si>
  <si>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</si>
  <si>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</si>
  <si>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</si>
  <si>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</si>
  <si>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</si>
  <si>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</si>
  <si>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</si>
  <si>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</si>
  <si>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</si>
  <si>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</si>
  <si>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</si>
  <si>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</si>
  <si>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</si>
  <si>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</si>
  <si>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</si>
  <si>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</si>
  <si>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</si>
  <si>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</si>
  <si>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</si>
  <si>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</si>
  <si>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</si>
  <si>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</si>
  <si>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</si>
  <si>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</si>
  <si>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</si>
  <si>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</si>
  <si>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</si>
  <si>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</si>
  <si>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</si>
  <si>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</si>
  <si>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</si>
  <si>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</si>
  <si>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</si>
  <si>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</si>
  <si>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</si>
  <si>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</si>
  <si>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</si>
  <si>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</si>
  <si>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</si>
  <si>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</si>
  <si>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</si>
  <si>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</si>
  <si>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</si>
  <si>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</si>
  <si>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</si>
  <si>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</si>
  <si>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</si>
  <si>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</si>
  <si>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</si>
  <si>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</si>
  <si>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</si>
  <si>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</si>
  <si>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</si>
  <si>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</si>
  <si>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</si>
  <si>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</si>
  <si>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</si>
  <si>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</si>
  <si>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</si>
  <si>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</si>
  <si>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</si>
  <si>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</si>
  <si>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</si>
  <si>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</si>
  <si>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</si>
  <si>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</si>
  <si>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</si>
  <si>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</si>
  <si>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</si>
  <si>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</si>
  <si>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</si>
  <si>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</si>
  <si>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</si>
  <si>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</si>
  <si>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</si>
  <si>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</si>
  <si>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</si>
  <si>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</si>
  <si>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</si>
  <si>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</si>
  <si>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</si>
  <si>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</si>
  <si>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</si>
  <si>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</si>
  <si>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</si>
  <si>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</si>
  <si>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</si>
  <si>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</si>
  <si>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</si>
  <si>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</si>
  <si>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</si>
  <si>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</si>
  <si>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</si>
  <si>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</si>
  <si>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</si>
  <si>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</si>
  <si>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</si>
  <si>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</si>
  <si>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</si>
  <si>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</si>
  <si>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</si>
  <si>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</si>
  <si>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</si>
  <si>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</si>
  <si>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</si>
  <si>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</si>
  <si>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</si>
  <si>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</si>
  <si>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</si>
  <si>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</si>
  <si>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</si>
  <si>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</si>
  <si>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</si>
  <si>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</si>
  <si>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</si>
  <si>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</si>
  <si>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</si>
  <si>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</si>
  <si>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</si>
  <si>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</si>
  <si>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</si>
  <si>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</si>
  <si>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</si>
  <si>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</si>
  <si>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</si>
  <si>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</si>
  <si>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</si>
  <si>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</si>
  <si>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</si>
  <si>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</si>
  <si>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</si>
  <si>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</si>
  <si>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</si>
  <si>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</si>
  <si>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</si>
  <si>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</si>
  <si>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</si>
  <si>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</si>
  <si>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</si>
  <si>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</si>
  <si>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</si>
  <si>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</si>
  <si>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</si>
  <si>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</si>
  <si>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</si>
  <si>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</si>
  <si>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</si>
  <si>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</si>
  <si>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</si>
  <si>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</si>
  <si>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</si>
  <si>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</si>
  <si>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</si>
  <si>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</si>
  <si>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</si>
  <si>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</si>
  <si>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</si>
  <si>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</si>
  <si>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</si>
  <si>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</si>
  <si>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</si>
  <si>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</si>
  <si>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</si>
  <si>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</si>
  <si>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</si>
  <si>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</si>
  <si>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</si>
  <si>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</si>
  <si>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</si>
  <si>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</si>
  <si>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</si>
  <si>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</si>
  <si>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</si>
  <si>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</si>
  <si>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</si>
  <si>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</si>
  <si>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</si>
  <si>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</si>
  <si>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</si>
  <si>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</si>
  <si>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</si>
  <si>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</si>
  <si>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</si>
  <si>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</si>
  <si>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</si>
  <si>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</si>
  <si>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</si>
  <si>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</si>
  <si>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</si>
  <si>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</si>
  <si>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</si>
  <si>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</si>
  <si>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</si>
  <si>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</si>
  <si>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</si>
  <si>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</si>
  <si>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</si>
  <si>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</si>
  <si>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</si>
  <si>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</si>
  <si>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</si>
  <si>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</si>
  <si>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</si>
  <si>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</si>
  <si>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</si>
  <si>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</si>
  <si>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</si>
  <si>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</si>
  <si>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</si>
  <si>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</si>
  <si>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</si>
  <si>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</si>
  <si>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</si>
  <si>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</si>
  <si>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</si>
  <si>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</si>
  <si>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</si>
  <si>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</si>
  <si>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</si>
  <si>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</si>
  <si>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</si>
  <si>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</si>
  <si>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</si>
  <si>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</si>
  <si>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</si>
  <si>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</si>
  <si>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</si>
  <si>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</si>
  <si>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</si>
  <si>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</si>
  <si>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</si>
  <si>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</si>
  <si>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</si>
  <si>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</si>
  <si>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</si>
  <si>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</si>
  <si>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</si>
  <si>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</si>
  <si>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</si>
  <si>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</si>
  <si>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</si>
  <si>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</si>
  <si>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</si>
  <si>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</si>
  <si>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</si>
  <si>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</si>
  <si>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</si>
  <si>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</si>
  <si>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</si>
  <si>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</si>
  <si>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</si>
  <si>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</si>
  <si>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</si>
  <si>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</si>
  <si>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</si>
  <si>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</si>
  <si>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</si>
  <si>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</si>
  <si>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</si>
  <si>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</si>
  <si>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</si>
  <si>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</si>
  <si>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</si>
  <si>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</si>
  <si>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</si>
  <si>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</si>
  <si>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</si>
  <si>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</si>
  <si>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</si>
  <si>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</si>
  <si>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</si>
  <si>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</si>
  <si>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</si>
  <si>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</si>
  <si>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</si>
  <si>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</si>
  <si>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</si>
  <si>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</si>
  <si>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</si>
  <si>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</si>
  <si>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</si>
  <si>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</si>
  <si>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</si>
  <si>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</si>
  <si>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</si>
  <si>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</si>
  <si>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</si>
  <si>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</si>
  <si>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</si>
  <si>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</si>
  <si>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</si>
  <si>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</si>
  <si>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</si>
  <si>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</si>
  <si>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</si>
  <si>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</si>
  <si>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</si>
  <si>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</si>
  <si>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</si>
  <si>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</si>
  <si>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</si>
  <si>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</si>
  <si>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</si>
  <si>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</si>
  <si>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</si>
  <si>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</si>
  <si>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</si>
  <si>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</si>
  <si>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</si>
  <si>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</si>
  <si>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</si>
  <si>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</si>
  <si>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</si>
  <si>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</si>
  <si>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</si>
  <si>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</si>
  <si>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</si>
  <si>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</si>
  <si>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</si>
  <si>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</si>
  <si>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</si>
  <si>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</si>
  <si>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</si>
  <si>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</si>
  <si>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</si>
  <si>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</si>
  <si>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</si>
  <si>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</si>
  <si>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</si>
  <si>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</si>
  <si>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</si>
  <si>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</si>
  <si>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</si>
  <si>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</si>
  <si>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</si>
  <si>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</si>
  <si>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</si>
  <si>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</si>
  <si>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</si>
  <si>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</si>
  <si>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</si>
  <si>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</si>
  <si>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</si>
  <si>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</si>
  <si>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</si>
  <si>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</si>
  <si>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</si>
  <si>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</si>
  <si>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</si>
  <si>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</si>
  <si>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</si>
  <si>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</si>
  <si>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</si>
  <si>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</si>
  <si>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</si>
  <si>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</si>
  <si>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</si>
  <si>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</si>
  <si>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</si>
  <si>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</si>
  <si>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</si>
  <si>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</si>
  <si>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</si>
  <si>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</si>
  <si>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</si>
  <si>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</si>
  <si>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</si>
  <si>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</si>
  <si>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</si>
  <si>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</si>
  <si>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</si>
  <si>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</si>
  <si>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</si>
  <si>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</si>
  <si>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</si>
  <si>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</si>
  <si>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</si>
  <si>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</si>
  <si>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</si>
  <si>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</si>
  <si>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</si>
  <si>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</si>
  <si>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</si>
  <si>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</si>
  <si>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</si>
  <si>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</si>
  <si>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</si>
  <si>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</si>
  <si>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</si>
  <si>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</si>
  <si>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</si>
  <si>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</si>
  <si>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</si>
  <si>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</si>
  <si>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</si>
  <si>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</si>
  <si>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</si>
  <si>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</si>
  <si>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</si>
  <si>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</si>
  <si>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</si>
  <si>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</si>
  <si>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</si>
  <si>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</si>
  <si>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</si>
  <si>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</si>
  <si>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</si>
  <si>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</si>
  <si>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</si>
  <si>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</si>
  <si>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</si>
  <si>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</si>
  <si>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</si>
  <si>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</si>
  <si>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</si>
  <si>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</si>
  <si>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</si>
  <si>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</si>
  <si>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</si>
  <si>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</si>
  <si>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</si>
  <si>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</si>
  <si>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</si>
  <si>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</si>
  <si>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</si>
  <si>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</si>
  <si>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</si>
  <si>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</si>
  <si>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</si>
  <si>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</si>
  <si>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</si>
  <si>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</si>
  <si>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</si>
  <si>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</si>
  <si>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</si>
  <si>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</si>
  <si>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</si>
  <si>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</si>
  <si>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</si>
  <si>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</si>
  <si>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</si>
  <si>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</si>
  <si>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</si>
  <si>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</si>
  <si>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</si>
  <si>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</si>
  <si>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</si>
  <si>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</si>
  <si>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</si>
  <si>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</si>
  <si>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</si>
  <si>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</si>
  <si>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</si>
  <si>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</si>
  <si>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</si>
  <si>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</si>
  <si>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</si>
  <si>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</si>
  <si>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</si>
  <si>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</si>
  <si>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</si>
  <si>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</si>
  <si>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</si>
  <si>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</si>
  <si>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</si>
  <si>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</si>
  <si>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</si>
  <si>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</si>
  <si>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</si>
  <si>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</si>
  <si>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</si>
  <si>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</si>
  <si>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</si>
  <si>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</si>
  <si>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</si>
  <si>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</si>
  <si>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</si>
  <si>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</si>
  <si>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</si>
  <si>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</si>
  <si>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</si>
  <si>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</si>
  <si>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</si>
  <si>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</si>
  <si>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</si>
  <si>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</si>
  <si>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</si>
  <si>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</si>
  <si>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</si>
  <si>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</si>
  <si>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</si>
  <si>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</si>
  <si>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</si>
  <si>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</si>
  <si>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</si>
  <si>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</si>
  <si>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</si>
  <si>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</si>
  <si>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</si>
  <si>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</si>
  <si>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</si>
  <si>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</si>
  <si>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</si>
  <si>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</si>
  <si>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</si>
  <si>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</si>
  <si>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</si>
  <si>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</si>
  <si>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</si>
  <si>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</si>
  <si>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</si>
  <si>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</si>
  <si>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</si>
  <si>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</si>
  <si>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</si>
  <si>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</si>
  <si>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</si>
  <si>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</si>
  <si>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</si>
  <si>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</si>
  <si>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</si>
  <si>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</si>
  <si>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</si>
  <si>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</si>
  <si>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</si>
  <si>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</si>
  <si>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</si>
  <si>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</si>
  <si>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</si>
  <si>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</si>
  <si>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</si>
  <si>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</si>
  <si>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</si>
  <si>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</si>
  <si>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</si>
  <si>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</si>
  <si>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</si>
  <si>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</si>
  <si>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</si>
  <si>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</si>
  <si>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</si>
  <si>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</si>
  <si>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</si>
  <si>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</si>
  <si>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</si>
  <si>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</si>
  <si>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</si>
  <si>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</si>
  <si>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</si>
  <si>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</si>
  <si>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</si>
  <si>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</si>
  <si>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</si>
  <si>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</si>
  <si>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</si>
  <si>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</si>
  <si>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</si>
  <si>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</si>
  <si>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</si>
  <si>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</si>
  <si>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</si>
  <si>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</si>
  <si>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</si>
  <si>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</si>
  <si>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</si>
  <si>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</si>
  <si>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</si>
  <si>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</si>
  <si>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</si>
  <si>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</si>
  <si>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</si>
  <si>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</si>
  <si>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</si>
  <si>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</si>
  <si>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</si>
  <si>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</si>
  <si>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</si>
  <si>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</si>
  <si>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</si>
  <si>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</si>
  <si>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</si>
  <si>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</si>
  <si>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</si>
  <si>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</si>
  <si>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</si>
  <si>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</si>
  <si>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</si>
  <si>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</si>
  <si>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</si>
  <si>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</si>
  <si>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</si>
  <si>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</si>
  <si>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</si>
  <si>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</si>
  <si>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</si>
  <si>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</si>
  <si>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</si>
  <si>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</si>
  <si>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</si>
  <si>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</si>
  <si>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</si>
  <si>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</si>
  <si>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</si>
  <si>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</si>
  <si>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</si>
  <si>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</si>
  <si>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</si>
  <si>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</si>
  <si>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</si>
  <si>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</si>
  <si>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</si>
  <si>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</si>
  <si>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</si>
  <si>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</si>
  <si>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</si>
  <si>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</si>
  <si>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</si>
  <si>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</si>
  <si>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</si>
  <si>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</si>
  <si>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</si>
  <si>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</si>
  <si>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</si>
  <si>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</si>
  <si>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</si>
  <si>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</si>
  <si>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</si>
  <si>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</si>
  <si>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</si>
  <si>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</si>
  <si>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</si>
  <si>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</si>
  <si>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</si>
  <si>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</si>
  <si>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</si>
  <si>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</si>
  <si>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</si>
  <si>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</si>
  <si>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</si>
  <si>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</si>
  <si>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</si>
  <si>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</si>
  <si>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</si>
  <si>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</si>
  <si>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</si>
  <si>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</si>
  <si>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</si>
  <si>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</si>
  <si>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</si>
  <si>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</si>
  <si>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</si>
  <si>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</si>
  <si>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</si>
  <si>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</si>
  <si>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</si>
  <si>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</si>
  <si>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</si>
  <si>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</si>
  <si>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</si>
  <si>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</si>
  <si>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</si>
  <si>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</si>
  <si>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</si>
  <si>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</si>
  <si>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</si>
  <si>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</si>
  <si>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</si>
  <si>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</si>
  <si>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</si>
  <si>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</si>
  <si>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</si>
  <si>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</si>
  <si>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</si>
  <si>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</si>
  <si>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</si>
  <si>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</si>
  <si>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</si>
  <si>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</si>
  <si>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</si>
  <si>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</si>
  <si>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</si>
  <si>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</si>
  <si>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</si>
  <si>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</si>
  <si>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</si>
  <si>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</si>
  <si>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</si>
  <si>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</si>
  <si>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</si>
  <si>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</si>
  <si>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</si>
  <si>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</si>
  <si>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</si>
  <si>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</si>
  <si>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</si>
  <si>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</si>
  <si>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</si>
  <si>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</si>
  <si>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</si>
  <si>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</si>
  <si>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</si>
  <si>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</si>
  <si>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</si>
  <si>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</si>
  <si>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</si>
  <si>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</si>
  <si>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</si>
  <si>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</si>
  <si>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</si>
  <si>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</si>
  <si>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</si>
  <si>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</si>
  <si>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</si>
  <si>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</si>
  <si>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</si>
  <si>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</si>
  <si>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</si>
  <si>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</si>
  <si>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</si>
  <si>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</si>
  <si>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</si>
  <si>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</si>
  <si>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</si>
  <si>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</si>
  <si>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</si>
  <si>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</si>
  <si>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</si>
  <si>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</si>
  <si>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</si>
  <si>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</si>
  <si>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</si>
  <si>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</si>
  <si>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</si>
  <si>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</si>
  <si>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</si>
  <si>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</si>
  <si>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</si>
  <si>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</si>
  <si>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</si>
  <si>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</si>
  <si>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</si>
  <si>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</si>
  <si>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</si>
  <si>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</si>
  <si>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</si>
  <si>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</si>
  <si>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</si>
  <si>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</si>
  <si>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</si>
  <si>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</si>
  <si>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</si>
  <si>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</si>
  <si>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</si>
  <si>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</si>
  <si>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</si>
  <si>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</si>
  <si>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</si>
  <si>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</si>
  <si>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</si>
  <si>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</si>
  <si>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</si>
  <si>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</si>
  <si>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</si>
  <si>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</si>
  <si>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</si>
  <si>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</si>
  <si>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</si>
  <si>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</si>
  <si>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</si>
  <si>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</si>
  <si>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</si>
  <si>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</si>
  <si>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</si>
  <si>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</si>
  <si>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</si>
  <si>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</si>
  <si>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</si>
  <si>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</si>
  <si>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</si>
  <si>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</si>
  <si>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</si>
  <si>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</si>
  <si>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</si>
  <si>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</si>
  <si>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</si>
  <si>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</si>
  <si>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</si>
  <si>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</si>
  <si>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</si>
  <si>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</si>
  <si>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</si>
  <si>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</si>
  <si>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</si>
  <si>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</si>
  <si>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</si>
  <si>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</si>
  <si>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</si>
  <si>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</si>
  <si>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</si>
  <si>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</si>
  <si>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</si>
  <si>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</si>
  <si>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</si>
  <si>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</si>
  <si>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</si>
  <si>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</si>
  <si>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</si>
  <si>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</si>
  <si>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</si>
  <si>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</si>
  <si>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</si>
  <si>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</si>
  <si>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</si>
  <si>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</si>
  <si>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</si>
  <si>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</si>
  <si>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</si>
  <si>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</si>
  <si>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</si>
  <si>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</si>
  <si>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</si>
  <si>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</si>
  <si>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</si>
  <si>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</si>
  <si>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</si>
  <si>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</si>
  <si>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</si>
  <si>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</si>
  <si>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</si>
  <si>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</si>
  <si>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</si>
  <si>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</si>
  <si>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</si>
  <si>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</si>
  <si>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</si>
  <si>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</si>
  <si>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</si>
  <si>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</si>
  <si>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</si>
  <si>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</si>
  <si>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</si>
  <si>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</si>
  <si>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</si>
  <si>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</si>
  <si>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</si>
  <si>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</si>
  <si>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</si>
  <si>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</si>
  <si>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</si>
  <si>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</si>
  <si>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</si>
  <si>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</si>
  <si>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</si>
  <si>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</si>
  <si>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</si>
  <si>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</si>
  <si>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</si>
  <si>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</si>
  <si>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</si>
  <si>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</si>
  <si>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</si>
  <si>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</si>
  <si>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</si>
  <si>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</si>
  <si>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</si>
  <si>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</si>
  <si>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</si>
  <si>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</si>
  <si>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</si>
  <si>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</si>
  <si>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</si>
  <si>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</si>
  <si>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</si>
  <si>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</si>
  <si>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</si>
  <si>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</si>
  <si>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</si>
  <si>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</si>
  <si>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</si>
  <si>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</si>
  <si>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</si>
  <si>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</si>
  <si>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</si>
  <si>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</si>
  <si>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</si>
  <si>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</si>
  <si>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</si>
  <si>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</si>
  <si>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</si>
  <si>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</si>
  <si>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</si>
  <si>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</si>
  <si>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</si>
  <si>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</si>
  <si>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</si>
  <si>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</si>
  <si>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</si>
  <si>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</si>
  <si>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</si>
  <si>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</si>
  <si>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</si>
  <si>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</si>
  <si>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</si>
  <si>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</si>
  <si>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</si>
  <si>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</si>
  <si>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</si>
  <si>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</si>
  <si>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</si>
  <si>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</si>
  <si>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</si>
  <si>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</si>
  <si>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</si>
  <si>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</si>
  <si>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</si>
  <si>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</si>
  <si>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</si>
  <si>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</si>
  <si>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</si>
  <si>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</si>
  <si>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</si>
  <si>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</si>
  <si>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</si>
  <si>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</si>
  <si>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</si>
  <si>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</si>
  <si>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</si>
  <si>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</si>
  <si>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</si>
  <si>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</si>
  <si>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</si>
  <si>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</si>
  <si>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</si>
  <si>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</si>
  <si>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</si>
  <si>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</si>
  <si>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</si>
  <si>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</si>
  <si>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</si>
  <si>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</si>
  <si>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</si>
  <si>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</si>
  <si>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</si>
  <si>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</si>
  <si>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</si>
  <si>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</si>
  <si>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</si>
  <si>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</si>
  <si>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</si>
  <si>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</si>
  <si>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</si>
  <si>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</si>
  <si>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</si>
  <si>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</si>
  <si>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</si>
  <si>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</si>
  <si>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</si>
  <si>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</si>
  <si>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</si>
  <si>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</si>
  <si>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</si>
  <si>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</si>
  <si>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</si>
  <si>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</si>
  <si>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</si>
  <si>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</si>
  <si>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</si>
  <si>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</si>
  <si>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</si>
  <si>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</si>
  <si>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</si>
  <si>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</si>
  <si>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</si>
  <si>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</si>
  <si>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</si>
  <si>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</si>
  <si>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</si>
  <si>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</si>
  <si>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</si>
  <si>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</si>
  <si>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</si>
  <si>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</si>
  <si>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</si>
  <si>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</si>
  <si>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</si>
  <si>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</si>
  <si>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</si>
  <si>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</si>
  <si>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</si>
  <si>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</si>
  <si>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</si>
  <si>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</si>
  <si>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</si>
  <si>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</si>
  <si>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</si>
  <si>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</si>
  <si>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</si>
  <si>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</si>
  <si>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</si>
  <si>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</si>
  <si>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</si>
  <si>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</si>
  <si>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</si>
  <si>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</si>
  <si>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</si>
  <si>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</si>
  <si>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</si>
  <si>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</si>
  <si>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</si>
  <si>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</si>
  <si>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</si>
  <si>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</si>
  <si>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</si>
  <si>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</si>
  <si>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</si>
  <si>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</si>
  <si>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</si>
  <si>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</si>
  <si>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</si>
  <si>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</si>
  <si>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</si>
  <si>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</si>
  <si>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</si>
  <si>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</si>
  <si>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</si>
  <si>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</si>
  <si>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</si>
  <si>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</si>
  <si>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</si>
  <si>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</si>
  <si>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</si>
  <si>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</si>
  <si>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</si>
  <si>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</si>
  <si>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</si>
  <si>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</si>
  <si>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</si>
  <si>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</si>
  <si>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</si>
  <si>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</si>
  <si>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</si>
  <si>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</si>
  <si>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</si>
  <si>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</si>
  <si>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</si>
  <si>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</si>
  <si>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</si>
  <si>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</si>
  <si>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</si>
  <si>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</si>
  <si>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</si>
  <si>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</si>
  <si>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</si>
  <si>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</si>
  <si>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</si>
  <si>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</si>
  <si>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</si>
  <si>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</si>
  <si>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</si>
  <si>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</si>
  <si>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</si>
  <si>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</si>
  <si>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</si>
  <si>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</si>
  <si>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</si>
  <si>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</si>
  <si>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</si>
  <si>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</si>
  <si>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</si>
  <si>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</si>
  <si>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</si>
  <si>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</si>
  <si>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</si>
  <si>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</si>
  <si>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</si>
  <si>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</si>
  <si>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</si>
  <si>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</si>
  <si>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</si>
  <si>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</si>
  <si>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</si>
  <si>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</si>
  <si>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</si>
  <si>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</si>
  <si>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</si>
  <si>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</si>
  <si>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</si>
  <si>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</si>
  <si>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</si>
  <si>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</si>
  <si>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</si>
  <si>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</si>
  <si>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</si>
  <si>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</si>
  <si>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</si>
  <si>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</si>
  <si>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</si>
  <si>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</si>
  <si>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</si>
  <si>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</si>
  <si>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</si>
  <si>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</si>
  <si>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</si>
  <si>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</si>
  <si>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</si>
  <si>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</si>
  <si>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</si>
  <si>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</si>
  <si>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</si>
  <si>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</si>
  <si>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</si>
  <si>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</si>
  <si>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</si>
  <si>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</si>
  <si>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</si>
  <si>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</si>
  <si>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</si>
  <si>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</si>
  <si>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</si>
  <si>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</si>
  <si>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</si>
  <si>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</si>
  <si>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</si>
  <si>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</si>
  <si>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</si>
  <si>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</si>
  <si>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</si>
  <si>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</si>
  <si>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</si>
  <si>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</si>
  <si>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</si>
  <si>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</si>
  <si>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</si>
  <si>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</si>
  <si>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</si>
  <si>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</si>
  <si>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</si>
  <si>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</si>
  <si>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</si>
  <si>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</si>
  <si>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</si>
  <si>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</si>
  <si>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</si>
  <si>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</si>
  <si>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</si>
  <si>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</si>
  <si>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</si>
  <si>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</si>
  <si>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</si>
  <si>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</si>
  <si>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</si>
  <si>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</si>
  <si>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</si>
  <si>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</si>
  <si>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</si>
  <si>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</si>
  <si>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</si>
  <si>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</si>
  <si>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</si>
  <si>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</si>
  <si>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</si>
  <si>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</si>
  <si>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</si>
  <si>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</si>
  <si>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</si>
  <si>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</si>
  <si>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</si>
  <si>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</si>
  <si>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</si>
  <si>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</si>
  <si>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</si>
  <si>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</si>
  <si>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</si>
  <si>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</si>
  <si>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</si>
  <si>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</si>
  <si>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</si>
  <si>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</si>
  <si>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</si>
  <si>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</si>
  <si>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</si>
  <si>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</si>
  <si>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</si>
  <si>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</si>
  <si>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</si>
  <si>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</si>
  <si>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</si>
  <si>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</si>
  <si>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</si>
  <si>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</si>
  <si>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</si>
  <si>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</si>
  <si>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</si>
  <si>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</si>
  <si>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</si>
  <si>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</si>
  <si>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</si>
  <si>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</si>
  <si>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</si>
  <si>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</si>
  <si>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</si>
  <si>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</si>
  <si>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</si>
  <si>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</si>
  <si>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</si>
  <si>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</si>
  <si>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</si>
  <si>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</si>
  <si>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</si>
  <si>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</si>
  <si>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</si>
  <si>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</si>
  <si>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</si>
  <si>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</si>
  <si>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</si>
  <si>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</si>
  <si>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</si>
  <si>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</si>
  <si>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</si>
  <si>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</si>
  <si>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</si>
  <si>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</si>
  <si>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</si>
  <si>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</si>
  <si>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</si>
  <si>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</si>
  <si>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</si>
  <si>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</si>
  <si>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</si>
  <si>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</si>
  <si>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</si>
  <si>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</si>
  <si>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</si>
  <si>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</si>
  <si>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</si>
  <si>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</si>
  <si>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</si>
  <si>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</si>
  <si>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</si>
  <si>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</si>
  <si>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</si>
  <si>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</si>
  <si>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</si>
  <si>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</si>
  <si>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</si>
  <si>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</si>
  <si>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</si>
  <si>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</si>
  <si>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</si>
  <si>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</si>
  <si>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</si>
  <si>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</si>
  <si>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</si>
  <si>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</si>
  <si>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</si>
  <si>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</si>
  <si>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</si>
  <si>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</si>
  <si>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</si>
  <si>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</si>
  <si>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</si>
  <si>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</si>
  <si>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</si>
  <si>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</si>
  <si>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</si>
  <si>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</si>
  <si>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</si>
  <si>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</si>
  <si>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</si>
  <si>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</si>
  <si>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</si>
  <si>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</si>
  <si>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</si>
  <si>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</si>
  <si>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</si>
  <si>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</si>
  <si>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</si>
  <si>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</si>
  <si>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</si>
  <si>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</si>
  <si>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</si>
  <si>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</si>
  <si>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</si>
  <si>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</si>
  <si>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</si>
  <si>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</si>
  <si>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</si>
  <si>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</si>
  <si>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</si>
  <si>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</si>
  <si>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</si>
  <si>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</si>
  <si>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</si>
  <si>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</si>
  <si>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</si>
  <si>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</si>
  <si>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</si>
  <si>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</si>
  <si>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</si>
  <si>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</si>
  <si>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</si>
  <si>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</si>
  <si>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</si>
  <si>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</si>
  <si>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</si>
  <si>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</si>
  <si>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</si>
  <si>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</si>
  <si>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</si>
  <si>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</si>
  <si>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</si>
  <si>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</si>
  <si>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</si>
  <si>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</si>
  <si>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</si>
  <si>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</si>
  <si>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</si>
  <si>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</si>
  <si>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</si>
  <si>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</si>
  <si>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</si>
  <si>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</si>
  <si>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</si>
  <si>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</si>
  <si>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</si>
  <si>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</si>
  <si>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</si>
  <si>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</si>
  <si>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</si>
  <si>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</si>
  <si>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</si>
  <si>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</si>
  <si>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</si>
  <si>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</si>
  <si>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</si>
  <si>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</si>
  <si>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</si>
  <si>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</si>
  <si>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</si>
  <si>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</si>
  <si>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</si>
  <si>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</si>
  <si>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</si>
  <si>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</si>
  <si>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</si>
  <si>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</si>
  <si>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</si>
  <si>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</si>
  <si>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</si>
  <si>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</si>
  <si>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</si>
  <si>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</si>
  <si>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</si>
  <si>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</si>
  <si>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</si>
  <si>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</si>
  <si>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</si>
  <si>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</si>
  <si>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</si>
  <si>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</si>
  <si>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</si>
  <si>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</si>
  <si>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</si>
  <si>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</si>
  <si>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</si>
  <si>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</si>
  <si>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</si>
  <si>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</si>
  <si>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</si>
  <si>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</si>
  <si>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</si>
  <si>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</si>
  <si>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</si>
  <si>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</si>
  <si>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</si>
  <si>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</si>
  <si>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</si>
  <si>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</si>
  <si>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</si>
  <si>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</si>
  <si>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</si>
  <si>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</si>
  <si>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</si>
  <si>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</si>
  <si>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</si>
  <si>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</si>
  <si>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</si>
  <si>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</si>
  <si>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</si>
  <si>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</si>
  <si>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</si>
  <si>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</si>
  <si>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</si>
  <si>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</si>
  <si>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</si>
  <si>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</si>
  <si>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</si>
  <si>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</si>
  <si>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</si>
  <si>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</si>
  <si>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</si>
  <si>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</si>
  <si>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</si>
  <si>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</si>
  <si>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</si>
  <si>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</si>
  <si>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</si>
  <si>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</si>
  <si>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</si>
  <si>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</si>
  <si>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</si>
  <si>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</si>
  <si>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</si>
  <si>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</si>
  <si>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</si>
  <si>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</si>
  <si>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</si>
  <si>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</si>
  <si>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</si>
  <si>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</si>
  <si>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</si>
  <si>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</si>
  <si>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</si>
  <si>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</si>
  <si>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</si>
  <si>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</si>
  <si>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</si>
  <si>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</si>
  <si>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</si>
  <si>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</si>
  <si>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</si>
  <si>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</si>
  <si>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</si>
  <si>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</si>
  <si>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</si>
  <si>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</si>
  <si>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</si>
  <si>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</si>
  <si>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</si>
  <si>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</si>
  <si>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</si>
  <si>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</si>
  <si>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</si>
  <si>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</si>
  <si>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</si>
  <si>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</si>
  <si>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</si>
  <si>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</si>
  <si>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</si>
  <si>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</si>
  <si>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</si>
  <si>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</si>
  <si>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</si>
  <si>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</si>
  <si>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</si>
  <si>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</si>
  <si>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</si>
  <si>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</si>
  <si>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</si>
  <si>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</si>
  <si>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</si>
  <si>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</si>
  <si>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</si>
  <si>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</si>
  <si>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</si>
  <si>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</si>
  <si>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</si>
  <si>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</si>
  <si>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</si>
  <si>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</si>
  <si>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</si>
  <si>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</si>
  <si>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</si>
  <si>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</si>
  <si>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</si>
  <si>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</si>
  <si>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</si>
  <si>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</si>
  <si>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</si>
  <si>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</si>
  <si>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</si>
  <si>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</si>
  <si>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</si>
  <si>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</si>
  <si>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</si>
  <si>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</si>
  <si>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</si>
  <si>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</si>
  <si>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</si>
  <si>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</si>
  <si>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</si>
  <si>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</si>
  <si>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</si>
  <si>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</si>
  <si>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</si>
  <si>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</si>
  <si>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</si>
  <si>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</si>
  <si>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</si>
  <si>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</si>
  <si>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</si>
  <si>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</si>
  <si>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</si>
  <si>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</si>
  <si>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</si>
  <si>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</si>
  <si>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</si>
  <si>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</si>
  <si>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</si>
  <si>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</si>
  <si>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</si>
  <si>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</si>
  <si>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</si>
  <si>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</si>
  <si>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</si>
  <si>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</si>
  <si>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</si>
  <si>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</si>
  <si>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</si>
  <si>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</si>
  <si>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</si>
  <si>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</si>
  <si>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</si>
  <si>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</si>
  <si>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</si>
  <si>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</si>
  <si>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</si>
  <si>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</si>
  <si>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</si>
  <si>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</si>
  <si>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</si>
  <si>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</si>
  <si>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</si>
  <si>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</si>
  <si>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</si>
  <si>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</si>
  <si>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</si>
  <si>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</si>
  <si>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</si>
  <si>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</si>
  <si>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</si>
  <si>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</si>
  <si>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</si>
  <si>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</si>
  <si>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</si>
  <si>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</si>
  <si>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</si>
  <si>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</si>
  <si>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</si>
  <si>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</si>
  <si>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</si>
  <si>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</si>
  <si>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</si>
  <si>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</si>
  <si>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</si>
  <si>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</si>
  <si>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</si>
  <si>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</si>
  <si>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</si>
  <si>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</si>
  <si>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</si>
  <si>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</si>
  <si>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</si>
  <si>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</si>
  <si>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</si>
  <si>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</si>
  <si>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</si>
  <si>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</si>
  <si>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</si>
  <si>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</si>
  <si>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</si>
  <si>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</si>
  <si>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</si>
  <si>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</si>
  <si>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</si>
  <si>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</si>
  <si>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</si>
  <si>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</si>
  <si>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</si>
  <si>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</si>
  <si>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</si>
  <si>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</si>
  <si>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</si>
  <si>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</si>
  <si>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</si>
  <si>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</si>
  <si>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</si>
  <si>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</si>
  <si>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</si>
  <si>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</si>
  <si>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</si>
  <si>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</si>
  <si>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</si>
  <si>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</si>
  <si>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</si>
  <si>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</si>
  <si>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</si>
  <si>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</si>
  <si>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</si>
  <si>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</si>
  <si>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</si>
  <si>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</si>
  <si>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</si>
  <si>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</si>
  <si>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</si>
  <si>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</si>
  <si>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</si>
  <si>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</si>
  <si>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</si>
  <si>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</si>
  <si>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</si>
  <si>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</si>
  <si>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</si>
  <si>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</si>
  <si>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</si>
  <si>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</si>
  <si>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</si>
  <si>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</si>
  <si>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</si>
  <si>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</si>
  <si>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</si>
  <si>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</si>
  <si>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</si>
  <si>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</si>
  <si>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</si>
  <si>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</si>
  <si>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</si>
  <si>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</si>
  <si>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</si>
  <si>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</si>
  <si>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</si>
  <si>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</si>
  <si>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</si>
  <si>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</si>
  <si>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</si>
  <si>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</si>
  <si>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</si>
  <si>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</si>
  <si>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</si>
  <si>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</si>
  <si>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</si>
  <si>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</si>
  <si>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</si>
  <si>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</si>
  <si>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</si>
  <si>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</si>
  <si>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</si>
  <si>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</si>
  <si>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</si>
  <si>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</si>
  <si>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</si>
  <si>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</si>
  <si>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</si>
  <si>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</si>
  <si>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</si>
  <si>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</si>
  <si>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</si>
  <si>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</si>
  <si>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</si>
  <si>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</si>
  <si>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</si>
  <si>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</si>
  <si>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</si>
  <si>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</si>
  <si>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</si>
  <si>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</si>
  <si>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</si>
  <si>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</si>
  <si>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</si>
  <si>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</si>
  <si>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</si>
  <si>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</si>
  <si>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</si>
  <si>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</si>
  <si>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</si>
  <si>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</si>
  <si>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</si>
  <si>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</si>
  <si>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</si>
  <si>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</si>
  <si>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</si>
  <si>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</si>
  <si>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</si>
  <si>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</si>
  <si>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</si>
  <si>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</si>
  <si>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</si>
  <si>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</si>
  <si>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</si>
  <si>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</si>
  <si>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</si>
  <si>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</si>
  <si>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</si>
  <si>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</si>
  <si>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</si>
  <si>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</si>
  <si>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</si>
  <si>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</si>
  <si>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</si>
  <si>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</si>
  <si>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</si>
  <si>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</si>
  <si>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</si>
  <si>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</si>
  <si>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</si>
  <si>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</si>
  <si>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</si>
  <si>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</si>
  <si>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</si>
  <si>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</si>
  <si>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</si>
  <si>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</si>
  <si>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</si>
  <si>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</si>
  <si>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</si>
  <si>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</si>
  <si>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</si>
  <si>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</si>
  <si>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</si>
  <si>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</si>
  <si>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</si>
  <si>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</si>
  <si>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</si>
  <si>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</si>
  <si>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</si>
  <si>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</si>
  <si>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</si>
  <si>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</si>
  <si>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</si>
  <si>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</si>
  <si>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</si>
  <si>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</si>
  <si>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</si>
  <si>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</si>
  <si>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</si>
  <si>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</si>
  <si>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</si>
  <si>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</si>
  <si>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</si>
  <si>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</si>
  <si>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</si>
  <si>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</si>
  <si>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</si>
  <si>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</si>
  <si>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</si>
  <si>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</si>
  <si>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</si>
  <si>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</si>
  <si>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</si>
  <si>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</si>
  <si>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</si>
  <si>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</si>
  <si>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</si>
  <si>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</si>
  <si>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</si>
  <si>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</si>
  <si>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</si>
  <si>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</si>
  <si>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</si>
  <si>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</si>
  <si>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</si>
  <si>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</si>
  <si>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</si>
  <si>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</si>
  <si>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</si>
  <si>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</si>
  <si>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</si>
  <si>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</si>
  <si>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</si>
  <si>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</si>
  <si>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</si>
  <si>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</si>
  <si>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</si>
  <si>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</si>
  <si>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</si>
  <si>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</si>
  <si>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</si>
  <si>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</si>
  <si>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</si>
  <si>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</si>
  <si>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</si>
  <si>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</si>
  <si>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</si>
  <si>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</si>
  <si>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</si>
  <si>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</si>
  <si>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</si>
  <si>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</si>
  <si>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</si>
  <si>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</si>
  <si>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</si>
  <si>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</si>
  <si>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</si>
  <si>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</si>
  <si>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</si>
  <si>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</si>
  <si>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</si>
  <si>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</si>
  <si>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</si>
  <si>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</si>
  <si>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</si>
  <si>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</si>
  <si>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</si>
  <si>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</si>
  <si>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</si>
  <si>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</si>
  <si>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</si>
  <si>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</si>
  <si>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</si>
  <si>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</si>
  <si>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</si>
  <si>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</si>
  <si>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</si>
  <si>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</si>
  <si>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</si>
  <si>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</si>
  <si>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</si>
  <si>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</si>
  <si>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</si>
  <si>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</si>
  <si>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</si>
  <si>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</si>
  <si>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</si>
  <si>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</si>
  <si>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</si>
  <si>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</si>
  <si>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</si>
  <si>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</si>
  <si>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</si>
  <si>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</si>
  <si>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</si>
  <si>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</si>
  <si>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</si>
  <si>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</si>
  <si>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</si>
  <si>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</si>
  <si>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</si>
  <si>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</si>
  <si>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</si>
  <si>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</si>
  <si>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</si>
  <si>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</si>
  <si>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</si>
  <si>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</si>
  <si>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</si>
  <si>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</si>
  <si>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</si>
  <si>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</si>
  <si>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</si>
  <si>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</si>
  <si>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</si>
  <si>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</si>
  <si>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</si>
  <si>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</si>
  <si>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</si>
  <si>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</si>
  <si>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</si>
  <si>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</si>
  <si>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</si>
  <si>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</si>
  <si>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</si>
  <si>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</si>
  <si>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</si>
  <si>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</si>
  <si>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</si>
  <si>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</si>
  <si>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</si>
  <si>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</si>
  <si>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</si>
  <si>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</si>
  <si>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</si>
  <si>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</si>
  <si>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</si>
  <si>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</si>
  <si>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</si>
  <si>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</si>
  <si>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</si>
  <si>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</si>
  <si>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</si>
  <si>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</si>
  <si>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</si>
  <si>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</si>
  <si>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</si>
  <si>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</si>
  <si>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</si>
  <si>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</si>
  <si>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</si>
  <si>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</si>
  <si>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</si>
  <si>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</si>
  <si>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</si>
  <si>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</si>
  <si>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</si>
  <si>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</si>
  <si>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</si>
  <si>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</si>
  <si>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</si>
  <si>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</si>
  <si>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</si>
  <si>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</si>
  <si>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</si>
  <si>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</si>
  <si>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</si>
  <si>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</si>
  <si>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</si>
  <si>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</si>
  <si>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</si>
  <si>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</si>
  <si>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</si>
  <si>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</si>
  <si>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</si>
  <si>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</si>
  <si>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</si>
  <si>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</si>
  <si>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</si>
  <si>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</si>
  <si>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</si>
  <si>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</si>
  <si>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</si>
  <si>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</si>
  <si>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</si>
  <si>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</si>
  <si>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</si>
  <si>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</si>
  <si>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</si>
  <si>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</si>
  <si>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</si>
  <si>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</si>
  <si>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</si>
  <si>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</si>
  <si>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</si>
  <si>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</si>
  <si>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</si>
  <si>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</si>
  <si>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</si>
  <si>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</si>
  <si>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</si>
  <si>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</si>
  <si>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</si>
  <si>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</si>
  <si>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</si>
  <si>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</si>
  <si>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</si>
  <si>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</si>
  <si>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</si>
  <si>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</si>
  <si>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</si>
  <si>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</si>
  <si>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</si>
  <si>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</si>
  <si>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</si>
  <si>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</si>
  <si>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</si>
  <si>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</si>
  <si>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</si>
  <si>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</si>
  <si>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</si>
  <si>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</si>
  <si>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</si>
  <si>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</si>
  <si>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</si>
  <si>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</si>
  <si>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</si>
  <si>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</si>
  <si>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</si>
  <si>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</si>
  <si>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</si>
  <si>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</si>
  <si>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</si>
  <si>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</si>
  <si>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</si>
  <si>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</si>
  <si>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</si>
  <si>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</si>
  <si>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</si>
  <si>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</si>
  <si>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</si>
  <si>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</si>
  <si>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</si>
  <si>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</si>
  <si>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</si>
  <si>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</si>
  <si>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</si>
  <si>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</si>
  <si>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</si>
  <si>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</si>
  <si>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</si>
  <si>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</si>
  <si>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</si>
  <si>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</si>
  <si>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</si>
  <si>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</si>
  <si>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</si>
  <si>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</si>
  <si>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</si>
  <si>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</si>
  <si>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</si>
  <si>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</si>
  <si>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</si>
  <si>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</si>
  <si>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</si>
  <si>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</si>
  <si>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</si>
  <si>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</si>
  <si>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</si>
  <si>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</si>
  <si>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</si>
  <si>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</si>
  <si>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</si>
  <si>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</si>
  <si>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</si>
  <si>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</si>
  <si>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</si>
  <si>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</si>
  <si>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</si>
  <si>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</si>
  <si>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</si>
  <si>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</si>
  <si>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</si>
  <si>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</si>
  <si>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</si>
  <si>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</si>
  <si>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</si>
  <si>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</si>
  <si>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</si>
  <si>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</si>
  <si>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</si>
  <si>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</si>
  <si>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</si>
  <si>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</si>
  <si>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</si>
  <si>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</si>
  <si>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</si>
  <si>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</si>
  <si>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</si>
  <si>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</si>
  <si>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</si>
  <si>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</si>
  <si>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</si>
  <si>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</si>
  <si>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</si>
  <si>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</si>
  <si>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</si>
  <si>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</si>
  <si>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</si>
  <si>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</si>
  <si>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</si>
  <si>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</si>
  <si>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</si>
  <si>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</si>
  <si>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</si>
  <si>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</si>
  <si>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</si>
  <si>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</si>
  <si>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</si>
  <si>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</si>
  <si>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</si>
  <si>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</si>
  <si>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</si>
  <si>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</si>
  <si>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</si>
  <si>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</si>
  <si>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</si>
  <si>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</si>
  <si>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</si>
  <si>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</si>
  <si>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</si>
  <si>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</si>
  <si>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</si>
  <si>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</si>
  <si>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</si>
  <si>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</si>
  <si>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</si>
  <si>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</si>
  <si>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</si>
  <si>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</si>
  <si>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</si>
  <si>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</si>
  <si>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</si>
  <si>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</si>
  <si>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</si>
  <si>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</si>
  <si>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</si>
  <si>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</si>
  <si>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</si>
  <si>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</si>
  <si>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</si>
  <si>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</si>
  <si>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</si>
  <si>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</si>
  <si>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</si>
  <si>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</si>
  <si>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</si>
  <si>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</si>
  <si>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</si>
  <si>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</si>
  <si>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</si>
  <si>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</si>
  <si>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</si>
  <si>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</si>
  <si>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</si>
  <si>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</si>
  <si>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</si>
  <si>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</si>
  <si>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</si>
  <si>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</si>
  <si>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</si>
  <si>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</si>
  <si>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</si>
  <si>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</si>
  <si>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</si>
  <si>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</si>
  <si>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</si>
  <si>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</si>
  <si>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</si>
  <si>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</si>
  <si>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</si>
  <si>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</si>
  <si>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</si>
  <si>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</si>
  <si>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</si>
  <si>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</si>
  <si>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</si>
  <si>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</si>
  <si>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</si>
  <si>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</si>
  <si>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</si>
  <si>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</si>
  <si>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</si>
  <si>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</si>
  <si>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</si>
  <si>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</si>
  <si>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</si>
  <si>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</si>
  <si>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</si>
  <si>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</si>
  <si>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</si>
  <si>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</si>
  <si>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</si>
  <si>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</si>
  <si>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</si>
  <si>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</si>
  <si>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</si>
  <si>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</si>
  <si>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</si>
  <si>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</si>
  <si>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</si>
  <si>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</si>
  <si>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</si>
  <si>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</si>
  <si>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</si>
  <si>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</si>
  <si>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</si>
  <si>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</si>
  <si>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</si>
  <si>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</si>
  <si>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</si>
  <si>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</si>
  <si>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</si>
  <si>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</si>
  <si>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</si>
  <si>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</si>
  <si>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</si>
  <si>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</si>
  <si>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</si>
  <si>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</si>
  <si>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</si>
  <si>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</si>
  <si>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</si>
  <si>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</si>
  <si>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</si>
  <si>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</si>
  <si>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</si>
  <si>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</si>
  <si>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</si>
  <si>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</si>
  <si>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</si>
  <si>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</si>
  <si>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</si>
  <si>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</si>
  <si>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</si>
  <si>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</si>
  <si>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</si>
  <si>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</si>
  <si>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</si>
  <si>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</si>
  <si>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</si>
  <si>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</si>
  <si>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</si>
  <si>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</si>
  <si>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</si>
  <si>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</si>
  <si>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</si>
  <si>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</si>
  <si>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</si>
  <si>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</si>
  <si>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</si>
  <si>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</si>
  <si>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</si>
  <si>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</si>
  <si>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</si>
  <si>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</si>
  <si>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</si>
  <si>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</si>
  <si>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</si>
  <si>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</si>
  <si>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</si>
  <si>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</si>
  <si>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</si>
  <si>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</si>
  <si>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</si>
  <si>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</si>
  <si>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</si>
  <si>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</si>
  <si>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</si>
  <si>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</si>
  <si>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</si>
  <si>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</si>
  <si>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</si>
  <si>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</si>
  <si>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</si>
  <si>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</si>
  <si>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</si>
  <si>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</si>
  <si>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</si>
  <si>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</si>
  <si>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</si>
  <si>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</si>
  <si>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</si>
  <si>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</si>
  <si>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</si>
  <si>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</si>
  <si>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</si>
  <si>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</si>
  <si>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</si>
  <si>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</si>
  <si>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</si>
  <si>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</si>
  <si>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</si>
  <si>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</si>
  <si>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</si>
  <si>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</si>
  <si>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</si>
  <si>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</si>
  <si>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</si>
  <si>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</si>
  <si>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</si>
  <si>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</si>
  <si>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</si>
  <si>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</si>
  <si>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</si>
  <si>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</si>
  <si>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</si>
  <si>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</si>
  <si>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</si>
  <si>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</si>
  <si>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</si>
  <si>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</si>
  <si>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</si>
  <si>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</si>
  <si>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</si>
  <si>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</si>
  <si>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</si>
  <si>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</si>
  <si>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</si>
  <si>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</si>
  <si>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</si>
  <si>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</si>
  <si>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</si>
  <si>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</si>
  <si>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</si>
  <si>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</si>
  <si>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</si>
  <si>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</si>
  <si>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</si>
  <si>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</si>
  <si>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</si>
  <si>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</si>
  <si>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</si>
  <si>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</si>
  <si>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</si>
  <si>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</si>
  <si>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</si>
  <si>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</si>
  <si>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</si>
  <si>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</si>
  <si>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</si>
  <si>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</si>
  <si>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</si>
  <si>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</si>
  <si>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</si>
  <si>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</si>
  <si>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</si>
  <si>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</si>
  <si>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</si>
  <si>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</si>
  <si>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</si>
  <si>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</si>
  <si>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</si>
  <si>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</si>
  <si>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</si>
  <si>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</si>
  <si>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</si>
  <si>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</si>
  <si>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</si>
  <si>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</si>
  <si>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</si>
  <si>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</si>
  <si>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</si>
  <si>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</si>
  <si>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</si>
  <si>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</si>
  <si>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</si>
  <si>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</si>
  <si>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</si>
  <si>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</si>
  <si>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</si>
  <si>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</si>
  <si>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</si>
  <si>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</si>
  <si>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</si>
  <si>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</si>
  <si>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</si>
  <si>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</si>
  <si>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</si>
  <si>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</si>
  <si>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</si>
  <si>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</si>
  <si>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</si>
  <si>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</si>
  <si>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</si>
  <si>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</si>
  <si>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</si>
  <si>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</si>
  <si>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</si>
  <si>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</si>
  <si>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</si>
  <si>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</si>
  <si>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</si>
  <si>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</si>
  <si>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</si>
  <si>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</si>
  <si>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</si>
  <si>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</si>
  <si>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</si>
  <si>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</si>
  <si>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</si>
  <si>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</si>
  <si>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</si>
  <si>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</si>
  <si>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</si>
  <si>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</si>
  <si>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</si>
  <si>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</si>
  <si>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</si>
  <si>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</si>
  <si>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</si>
  <si>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</si>
  <si>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</si>
  <si>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</si>
  <si>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</si>
  <si>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</si>
  <si>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</si>
  <si>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</si>
  <si>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</si>
  <si>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</si>
  <si>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</si>
  <si>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</si>
  <si>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</si>
  <si>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</si>
  <si>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</si>
  <si>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</si>
  <si>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</si>
  <si>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</si>
  <si>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</si>
  <si>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</si>
  <si>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</si>
  <si>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</si>
  <si>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</si>
  <si>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</si>
  <si>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</si>
  <si>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</si>
  <si>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</si>
  <si>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</si>
  <si>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</si>
  <si>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</si>
  <si>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</si>
  <si>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</si>
  <si>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</si>
  <si>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</si>
  <si>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</si>
  <si>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</si>
  <si>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</si>
  <si>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</si>
  <si>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</si>
  <si>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</si>
  <si>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</si>
  <si>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</si>
  <si>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</si>
  <si>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</si>
  <si>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</si>
  <si>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</si>
  <si>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</si>
  <si>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</si>
  <si>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</si>
  <si>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</si>
  <si>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</si>
  <si>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</si>
  <si>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</si>
  <si>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</si>
  <si>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</si>
  <si>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</si>
  <si>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</si>
  <si>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</si>
  <si>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</si>
  <si>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</si>
  <si>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</si>
  <si>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</si>
  <si>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</si>
  <si>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</si>
  <si>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</si>
  <si>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</si>
  <si>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</si>
  <si>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</si>
  <si>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</si>
  <si>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</si>
  <si>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</si>
  <si>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</si>
  <si>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</si>
  <si>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</si>
  <si>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</si>
  <si>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</si>
  <si>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</si>
  <si>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</si>
  <si>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</si>
  <si>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</si>
  <si>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</si>
  <si>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</si>
  <si>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</si>
  <si>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</si>
  <si>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</si>
  <si>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</si>
  <si>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</si>
  <si>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</si>
  <si>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</si>
  <si>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</si>
  <si>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</si>
  <si>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</si>
  <si>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</si>
  <si>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</si>
  <si>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</si>
  <si>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</si>
  <si>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</si>
  <si>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</si>
  <si>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</si>
  <si>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</si>
  <si>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</si>
  <si>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</si>
  <si>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</si>
  <si>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</si>
  <si>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</si>
  <si>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</si>
  <si>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</si>
  <si>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</si>
  <si>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</si>
  <si>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</si>
  <si>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</si>
  <si>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</si>
  <si>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</si>
  <si>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</si>
  <si>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</si>
  <si>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</si>
  <si>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</si>
  <si>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</si>
  <si>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</si>
  <si>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</si>
  <si>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</si>
  <si>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</si>
  <si>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</si>
  <si>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</si>
  <si>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</si>
  <si>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</si>
  <si>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</si>
  <si>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</si>
  <si>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</si>
  <si>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</si>
  <si>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</si>
  <si>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</si>
  <si>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</si>
  <si>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</si>
  <si>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</si>
  <si>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</si>
  <si>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</si>
  <si>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</si>
  <si>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</si>
  <si>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</si>
  <si>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</si>
  <si>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</si>
  <si>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</si>
  <si>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</si>
  <si>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</si>
  <si>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</si>
  <si>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</si>
  <si>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</si>
  <si>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</si>
  <si>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</si>
  <si>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</si>
  <si>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</si>
  <si>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</si>
  <si>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</si>
  <si>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</si>
  <si>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</si>
  <si>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</si>
  <si>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</si>
  <si>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</si>
  <si>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</si>
  <si>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</si>
  <si>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</si>
  <si>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</si>
  <si>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</si>
  <si>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</si>
  <si>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</si>
  <si>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</si>
  <si>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</si>
  <si>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</si>
  <si>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</si>
  <si>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</si>
  <si>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</si>
  <si>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</si>
  <si>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</si>
  <si>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</si>
  <si>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</si>
  <si>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</si>
  <si>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</si>
  <si>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</si>
  <si>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</si>
  <si>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</si>
  <si>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</si>
  <si>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</si>
  <si>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</si>
  <si>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</si>
  <si>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</si>
  <si>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</si>
  <si>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</si>
  <si>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</si>
  <si>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</si>
  <si>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</si>
  <si>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</si>
  <si>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</si>
  <si>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</si>
  <si>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</si>
  <si>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</si>
  <si>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</si>
  <si>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</si>
  <si>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</si>
  <si>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</si>
  <si>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</si>
  <si>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</si>
  <si>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</si>
  <si>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</si>
  <si>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</si>
  <si>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</si>
  <si>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</si>
  <si>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</si>
  <si>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</si>
  <si>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</si>
  <si>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</si>
  <si>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</si>
  <si>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</si>
  <si>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</si>
  <si>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</si>
  <si>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</si>
  <si>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</si>
  <si>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</si>
  <si>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</si>
  <si>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</si>
  <si>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</si>
  <si>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</si>
  <si>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</si>
  <si>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</si>
  <si>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</si>
  <si>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</si>
  <si>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</si>
  <si>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</si>
  <si>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</si>
  <si>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</si>
  <si>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</si>
  <si>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</si>
  <si>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</si>
  <si>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</si>
  <si>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</si>
  <si>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</si>
  <si>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</si>
  <si>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</si>
  <si>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</si>
  <si>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</si>
  <si>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</si>
  <si>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</si>
  <si>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</si>
  <si>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</si>
  <si>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</si>
  <si>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</si>
  <si>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</si>
  <si>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</si>
  <si>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</si>
  <si>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</si>
  <si>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</si>
  <si>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</si>
  <si>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</si>
  <si>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</si>
  <si>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</si>
  <si>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</si>
  <si>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</si>
  <si>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</si>
  <si>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</si>
  <si>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</si>
  <si>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</si>
  <si>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</si>
  <si>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</si>
  <si>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</si>
  <si>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</si>
  <si>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</si>
  <si>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</si>
  <si>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</si>
  <si>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</si>
  <si>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</si>
  <si>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</si>
  <si>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</si>
  <si>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</si>
  <si>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</si>
  <si>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</si>
  <si>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</si>
  <si>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</si>
  <si>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</si>
  <si>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</si>
  <si>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</si>
  <si>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</si>
  <si>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</si>
  <si>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</si>
  <si>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</si>
  <si>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</si>
  <si>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</si>
  <si>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</si>
  <si>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</si>
  <si>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</si>
  <si>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</si>
  <si>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</si>
  <si>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</si>
  <si>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</si>
  <si>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</si>
  <si>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</si>
  <si>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</si>
  <si>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</si>
  <si>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</si>
  <si>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</si>
  <si>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</si>
  <si>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</si>
  <si>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</si>
  <si>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</si>
  <si>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</si>
  <si>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</si>
  <si>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</si>
  <si>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</si>
  <si>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</si>
  <si>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</si>
  <si>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</si>
  <si>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</si>
  <si>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</si>
  <si>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</si>
  <si>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</si>
  <si>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</si>
  <si>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</si>
  <si>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</si>
  <si>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</si>
  <si>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</si>
  <si>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</si>
  <si>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</si>
  <si>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</si>
  <si>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</si>
  <si>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</si>
  <si>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</si>
  <si>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</si>
  <si>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</si>
  <si>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</si>
  <si>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</si>
  <si>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</si>
  <si>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</si>
  <si>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</si>
  <si>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</si>
  <si>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</si>
  <si>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</si>
  <si>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</si>
  <si>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</si>
  <si>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</si>
  <si>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</si>
  <si>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</si>
  <si>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</si>
  <si>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</si>
  <si>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</si>
  <si>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</si>
  <si>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</si>
  <si>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</si>
  <si>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</si>
  <si>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</si>
  <si>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</si>
  <si>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</si>
  <si>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</si>
  <si>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</si>
  <si>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</si>
  <si>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</si>
  <si>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</si>
  <si>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</si>
  <si>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</si>
  <si>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</si>
  <si>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</si>
  <si>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</si>
  <si>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</si>
  <si>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</si>
  <si>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</si>
  <si>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</si>
  <si>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</si>
  <si>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</si>
  <si>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</si>
  <si>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</si>
  <si>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</si>
  <si>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</si>
  <si>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</si>
  <si>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</si>
  <si>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</si>
  <si>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</si>
  <si>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</si>
  <si>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</si>
  <si>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</si>
  <si>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</si>
  <si>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</si>
  <si>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</si>
  <si>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</si>
  <si>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</si>
  <si>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</si>
  <si>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</si>
  <si>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</si>
  <si>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</si>
  <si>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</si>
  <si>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</si>
  <si>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</si>
  <si>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</si>
  <si>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</si>
  <si>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</si>
  <si>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</si>
  <si>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</si>
  <si>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</si>
  <si>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</si>
  <si>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</si>
  <si>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</si>
  <si>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</si>
  <si>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</si>
  <si>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</si>
  <si>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</si>
  <si>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</si>
  <si>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</si>
  <si>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</si>
  <si>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</si>
  <si>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</si>
  <si>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</si>
  <si>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</si>
  <si>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</si>
  <si>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</si>
  <si>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</si>
  <si>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</si>
  <si>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</si>
  <si>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</si>
  <si>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</si>
  <si>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</si>
  <si>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</si>
  <si>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</si>
  <si>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</si>
  <si>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</si>
  <si>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</si>
  <si>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</si>
  <si>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</si>
  <si>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</si>
  <si>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</si>
  <si>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</si>
  <si>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</si>
  <si>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</si>
  <si>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</si>
  <si>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</si>
  <si>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</si>
  <si>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</si>
  <si>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</si>
  <si>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</si>
  <si>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</si>
  <si>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</si>
  <si>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</si>
  <si>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</si>
  <si>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</si>
  <si>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</si>
  <si>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</si>
  <si>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</si>
  <si>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</si>
  <si>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</si>
  <si>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</si>
  <si>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</si>
  <si>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</si>
  <si>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</si>
  <si>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</si>
  <si>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</si>
  <si>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</si>
  <si>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</si>
  <si>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</si>
  <si>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</si>
  <si>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</si>
  <si>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</si>
  <si>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</si>
  <si>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</si>
  <si>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</si>
  <si>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</si>
  <si>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</si>
  <si>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</si>
  <si>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</si>
  <si>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</si>
  <si>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</si>
  <si>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</si>
  <si>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</si>
  <si>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</si>
  <si>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</si>
  <si>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</si>
  <si>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</si>
  <si>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</si>
  <si>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</si>
  <si>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</si>
  <si>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</si>
  <si>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</si>
  <si>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</si>
  <si>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</si>
  <si>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</si>
  <si>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</si>
  <si>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</si>
  <si>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</si>
  <si>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</si>
  <si>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</si>
  <si>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</si>
  <si>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</si>
  <si>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</si>
  <si>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</si>
  <si>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</si>
  <si>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</si>
  <si>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</si>
  <si>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</si>
  <si>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</si>
  <si>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</si>
  <si>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</si>
  <si>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</si>
  <si>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</si>
  <si>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</si>
  <si>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</si>
  <si>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</si>
  <si>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</si>
  <si>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</si>
  <si>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</si>
  <si>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</si>
  <si>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</si>
  <si>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</si>
  <si>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</si>
  <si>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</si>
  <si>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</si>
  <si>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</si>
  <si>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</si>
  <si>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</si>
  <si>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</si>
  <si>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</si>
  <si>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</si>
  <si>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</si>
  <si>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</si>
  <si>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</si>
  <si>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</si>
  <si>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</si>
  <si>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</si>
  <si>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</si>
  <si>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</si>
  <si>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</si>
  <si>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</si>
  <si>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</si>
  <si>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</si>
  <si>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</si>
  <si>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</si>
  <si>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</si>
  <si>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</si>
  <si>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</si>
  <si>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</si>
  <si>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</si>
  <si>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</si>
  <si>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</si>
  <si>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</si>
  <si>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</si>
  <si>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</si>
  <si>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</si>
  <si>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</si>
  <si>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</si>
  <si>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</si>
  <si>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</si>
  <si>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</si>
  <si>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</si>
  <si>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</si>
  <si>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</si>
  <si>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</si>
  <si>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</si>
  <si>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</si>
  <si>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</si>
  <si>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</si>
  <si>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</si>
  <si>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</si>
  <si>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</si>
  <si>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</si>
  <si>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</si>
  <si>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</si>
  <si>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</si>
  <si>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</si>
  <si>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</si>
  <si>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</si>
  <si>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</si>
  <si>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</si>
  <si>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</si>
  <si>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</si>
  <si>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</si>
  <si>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</si>
  <si>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</si>
  <si>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</si>
  <si>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</si>
  <si>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</si>
  <si>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</si>
  <si>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</si>
  <si>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</si>
  <si>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</si>
  <si>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</si>
  <si>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</si>
  <si>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</si>
  <si>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</si>
  <si>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</si>
  <si>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</si>
  <si>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</si>
  <si>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</si>
  <si>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</si>
  <si>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</si>
  <si>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</si>
  <si>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</si>
  <si>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</si>
  <si>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</si>
  <si>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</si>
  <si>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</si>
  <si>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</si>
  <si>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</si>
  <si>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</si>
  <si>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</si>
  <si>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</si>
  <si>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</si>
  <si>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</si>
  <si>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</si>
  <si>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</si>
  <si>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</si>
  <si>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</si>
  <si>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</si>
  <si>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</si>
  <si>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</si>
  <si>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</si>
  <si>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</si>
  <si>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</si>
  <si>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</si>
  <si>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</si>
  <si>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</si>
  <si>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</si>
  <si>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</si>
  <si>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</si>
  <si>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</si>
  <si>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</si>
  <si>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</si>
  <si>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</si>
  <si>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</si>
  <si>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</si>
  <si>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</si>
  <si>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</si>
  <si>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</si>
  <si>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</si>
  <si>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</si>
  <si>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</si>
  <si>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</si>
  <si>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</si>
  <si>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</si>
  <si>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</si>
  <si>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</si>
  <si>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</si>
  <si>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</si>
  <si>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</si>
  <si>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</si>
  <si>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</si>
  <si>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</si>
  <si>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</si>
  <si>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</si>
  <si>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</si>
  <si>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</si>
  <si>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</si>
  <si>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</si>
  <si>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</si>
  <si>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</si>
  <si>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</si>
  <si>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</si>
  <si>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</si>
  <si>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</si>
  <si>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</si>
  <si>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</si>
  <si>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</si>
  <si>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</si>
  <si>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</si>
  <si>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</si>
  <si>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</si>
  <si>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</si>
  <si>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</si>
  <si>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</si>
  <si>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</si>
  <si>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</si>
  <si>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</si>
  <si>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</si>
  <si>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</si>
  <si>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</si>
  <si>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</si>
  <si>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</si>
  <si>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</si>
  <si>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</si>
  <si>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</si>
  <si>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</si>
  <si>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</si>
  <si>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</si>
  <si>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</si>
  <si>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</si>
  <si>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</si>
  <si>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</si>
  <si>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</si>
  <si>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</si>
  <si>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</si>
  <si>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</si>
  <si>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</si>
  <si>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</si>
  <si>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</si>
  <si>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</si>
  <si>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</si>
  <si>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</si>
  <si>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</si>
  <si>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</si>
  <si>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</si>
  <si>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</si>
  <si>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</si>
  <si>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</si>
  <si>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</si>
  <si>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</si>
  <si>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</si>
  <si>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</si>
  <si>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</si>
  <si>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</si>
  <si>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</si>
  <si>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</si>
  <si>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</si>
  <si>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</si>
  <si>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</si>
  <si>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</si>
  <si>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</si>
  <si>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</si>
  <si>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</si>
  <si>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</si>
  <si>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</si>
  <si>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</si>
  <si>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</si>
  <si>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</si>
  <si>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</si>
  <si>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</si>
  <si>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</si>
  <si>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</si>
  <si>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</si>
  <si>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</si>
  <si>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</si>
  <si>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</si>
  <si>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</si>
  <si>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</si>
  <si>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</si>
  <si>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</si>
  <si>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</si>
  <si>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</si>
  <si>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</si>
  <si>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</si>
  <si>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</si>
  <si>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</si>
  <si>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</si>
  <si>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</si>
  <si>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</si>
  <si>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</si>
  <si>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</si>
  <si>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</si>
  <si>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</si>
  <si>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</si>
  <si>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</si>
  <si>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</si>
  <si>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</si>
  <si>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</si>
  <si>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</si>
  <si>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</si>
  <si>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</si>
  <si>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</si>
  <si>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</si>
  <si>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</si>
  <si>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</si>
  <si>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</si>
  <si>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</si>
  <si>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</si>
  <si>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</si>
  <si>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</si>
  <si>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</si>
  <si>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</si>
  <si>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</si>
  <si>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</si>
  <si>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</si>
  <si>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</si>
  <si>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</si>
  <si>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</si>
  <si>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</si>
  <si>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</si>
  <si>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</si>
  <si>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</si>
  <si>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</si>
  <si>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</si>
  <si>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</si>
  <si>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</si>
  <si>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</si>
  <si>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</si>
  <si>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</si>
  <si>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</si>
  <si>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</si>
  <si>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</si>
  <si>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</si>
  <si>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</si>
  <si>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</si>
  <si>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</si>
  <si>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</si>
  <si>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</si>
  <si>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</si>
  <si>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</si>
  <si>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</si>
  <si>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</si>
  <si>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</si>
  <si>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</si>
  <si>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</si>
  <si>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</si>
  <si>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</si>
  <si>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</si>
  <si>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</si>
  <si>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</si>
  <si>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</si>
  <si>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</si>
  <si>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</si>
  <si>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</si>
  <si>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</si>
  <si>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</si>
  <si>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</si>
  <si>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</si>
  <si>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</si>
  <si>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</si>
  <si>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</si>
  <si>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</si>
  <si>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</si>
  <si>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</si>
  <si>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</si>
  <si>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</si>
  <si>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</si>
  <si>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</si>
  <si>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</si>
  <si>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</si>
  <si>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</si>
  <si>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</si>
  <si>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</si>
  <si>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</si>
  <si>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</si>
  <si>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</si>
  <si>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</si>
  <si>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</si>
  <si>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</si>
  <si>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</si>
  <si>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</si>
  <si>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</si>
  <si>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</si>
  <si>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</si>
  <si>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</si>
  <si>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</si>
  <si>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</si>
  <si>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</si>
  <si>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</si>
  <si>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</si>
  <si>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</si>
  <si>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</si>
  <si>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</si>
  <si>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</si>
  <si>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</si>
  <si>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</si>
  <si>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</si>
  <si>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</si>
  <si>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</si>
  <si>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</si>
  <si>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</si>
  <si>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</si>
  <si>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</si>
  <si>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</si>
  <si>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</si>
  <si>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</si>
  <si>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</si>
  <si>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</si>
  <si>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</si>
  <si>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</si>
  <si>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</si>
  <si>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</si>
  <si>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</si>
  <si>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</si>
  <si>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</si>
  <si>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</si>
  <si>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</si>
  <si>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</si>
  <si>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</si>
  <si>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</si>
  <si>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</si>
  <si>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</si>
  <si>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</si>
  <si>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</si>
  <si>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</si>
  <si>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</si>
  <si>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</si>
  <si>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</si>
  <si>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</si>
  <si>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</si>
  <si>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</si>
  <si>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</si>
  <si>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</si>
  <si>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</si>
  <si>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</si>
  <si>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</si>
  <si>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</si>
  <si>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</si>
  <si>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</si>
  <si>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</si>
  <si>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</si>
  <si>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</si>
  <si>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</si>
  <si>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</si>
  <si>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</si>
  <si>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</si>
  <si>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</si>
  <si>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</si>
  <si>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</si>
  <si>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</si>
  <si>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</si>
  <si>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</si>
  <si>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</si>
  <si>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</si>
  <si>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</si>
  <si>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</si>
  <si>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</si>
  <si>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</si>
  <si>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</si>
  <si>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</si>
  <si>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</si>
  <si>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</si>
  <si>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</si>
  <si>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</si>
  <si>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</si>
  <si>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</si>
  <si>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</si>
  <si>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</si>
  <si>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</si>
  <si>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</si>
  <si>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</si>
  <si>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</si>
  <si>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</si>
  <si>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</si>
  <si>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</si>
  <si>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</si>
  <si>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</si>
  <si>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</si>
  <si>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</si>
  <si>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</si>
  <si>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</si>
  <si>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</si>
  <si>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</si>
  <si>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</si>
  <si>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</si>
  <si>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</si>
  <si>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</si>
  <si>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</si>
  <si>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</si>
  <si>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</si>
  <si>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</si>
  <si>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</si>
  <si>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</si>
  <si>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</si>
  <si>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</si>
  <si>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</si>
  <si>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</si>
  <si>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</si>
  <si>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</si>
  <si>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</si>
  <si>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</si>
  <si>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</si>
  <si>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</si>
  <si>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</si>
  <si>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</si>
  <si>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</si>
  <si>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</si>
  <si>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</si>
  <si>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</si>
  <si>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</si>
  <si>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</si>
  <si>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</si>
  <si>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</si>
  <si>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</si>
  <si>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</si>
  <si>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</si>
  <si>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</si>
  <si>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</si>
  <si>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</si>
  <si>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</si>
  <si>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</si>
  <si>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</si>
  <si>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</si>
  <si>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</si>
  <si>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</si>
  <si>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</si>
  <si>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</si>
  <si>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</si>
  <si>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</si>
  <si>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</si>
  <si>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</si>
  <si>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</si>
  <si>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</si>
  <si>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</si>
  <si>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</si>
  <si>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</si>
  <si>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</si>
  <si>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</si>
  <si>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</si>
  <si>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</si>
  <si>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</si>
  <si>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</si>
  <si>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</si>
  <si>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</si>
  <si>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</si>
  <si>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</si>
  <si>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</si>
  <si>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</si>
  <si>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</si>
  <si>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</si>
  <si>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</si>
  <si>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</si>
  <si>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</si>
  <si>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</si>
  <si>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</si>
  <si>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</si>
  <si>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</si>
  <si>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</si>
  <si>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</si>
  <si>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</si>
  <si>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</si>
  <si>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</si>
  <si>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</si>
  <si>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</si>
  <si>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</si>
  <si>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</si>
  <si>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</si>
  <si>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</si>
  <si>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</si>
  <si>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</si>
  <si>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</si>
  <si>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</si>
  <si>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</si>
  <si>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</si>
  <si>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</si>
  <si>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</si>
  <si>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</si>
  <si>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</si>
  <si>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</si>
  <si>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</si>
  <si>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</si>
  <si>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</si>
  <si>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</si>
  <si>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</si>
  <si>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</si>
  <si>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</si>
  <si>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</si>
  <si>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</si>
  <si>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</si>
  <si>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</si>
  <si>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</si>
  <si>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</si>
  <si>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</si>
  <si>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</si>
  <si>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</si>
  <si>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</si>
  <si>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</si>
  <si>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</si>
  <si>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</si>
  <si>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</si>
  <si>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</si>
  <si>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</si>
  <si>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</si>
  <si>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</si>
  <si>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</si>
  <si>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</si>
  <si>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</si>
  <si>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</si>
  <si>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</si>
  <si>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</si>
  <si>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</si>
  <si>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</si>
  <si>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</si>
  <si>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</si>
  <si>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</si>
  <si>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</si>
  <si>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</si>
  <si>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</si>
  <si>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</si>
  <si>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</si>
  <si>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</si>
  <si>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</si>
  <si>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</si>
  <si>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</si>
  <si>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</si>
  <si>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</si>
  <si>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</si>
  <si>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</si>
  <si>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</si>
  <si>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</si>
  <si>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</si>
  <si>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</si>
  <si>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</si>
  <si>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</si>
  <si>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</si>
  <si>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</si>
  <si>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</si>
  <si>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</si>
  <si>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</si>
  <si>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</si>
  <si>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</si>
  <si>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</si>
  <si>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</si>
  <si>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</si>
  <si>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</si>
  <si>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</si>
  <si>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</si>
  <si>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</si>
  <si>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</si>
  <si>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</si>
  <si>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</si>
  <si>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</si>
  <si>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</si>
  <si>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</si>
  <si>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</si>
  <si>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</si>
  <si>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</si>
  <si>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</si>
  <si>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</si>
  <si>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</si>
  <si>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</si>
  <si>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</si>
  <si>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</si>
  <si>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</si>
  <si>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</si>
  <si>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</si>
  <si>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</si>
  <si>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</si>
  <si>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</si>
  <si>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</si>
  <si>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</si>
  <si>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</si>
  <si>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</si>
  <si>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</si>
  <si>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</si>
  <si>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</si>
  <si>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</si>
  <si>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</si>
  <si>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</si>
  <si>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</si>
  <si>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</si>
  <si>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</si>
  <si>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</si>
  <si>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</si>
  <si>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</si>
  <si>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</si>
  <si>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</si>
  <si>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</si>
  <si>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</si>
  <si>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</si>
  <si>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</si>
  <si>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</si>
  <si>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</si>
  <si>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</si>
  <si>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</si>
  <si>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</si>
  <si>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</si>
  <si>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</si>
  <si>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</si>
  <si>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</si>
  <si>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</si>
  <si>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</si>
  <si>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</si>
  <si>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</si>
  <si>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</si>
  <si>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</si>
  <si>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</si>
  <si>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</si>
  <si>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</si>
  <si>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</si>
  <si>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</si>
  <si>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</si>
  <si>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</si>
  <si>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</si>
  <si>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</si>
  <si>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</si>
  <si>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</si>
  <si>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</si>
  <si>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</si>
  <si>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</si>
  <si>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</si>
  <si>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</si>
  <si>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</si>
  <si>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</si>
  <si>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</si>
  <si>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</si>
  <si>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</si>
  <si>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</si>
  <si>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</si>
  <si>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</si>
  <si>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</si>
  <si>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</si>
  <si>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</si>
  <si>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</si>
  <si>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</si>
  <si>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</si>
  <si>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</si>
  <si>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</si>
  <si>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</si>
  <si>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</si>
  <si>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</si>
  <si>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</si>
  <si>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</si>
  <si>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</si>
  <si>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</si>
  <si>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</si>
  <si>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</si>
  <si>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</si>
  <si>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</si>
  <si>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</si>
  <si>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</si>
  <si>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</si>
  <si>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</si>
  <si>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</si>
  <si>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</si>
  <si>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</si>
  <si>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</si>
  <si>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</si>
  <si>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</si>
  <si>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</si>
  <si>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</si>
  <si>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</si>
  <si>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</si>
  <si>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</si>
  <si>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</si>
  <si>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</si>
  <si>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</si>
  <si>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</si>
  <si>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</si>
  <si>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</si>
  <si>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</si>
  <si>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</si>
  <si>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</si>
  <si>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</si>
  <si>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</si>
  <si>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</si>
  <si>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</si>
  <si>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</si>
  <si>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</si>
  <si>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</si>
  <si>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</si>
  <si>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</si>
  <si>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</si>
  <si>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</si>
  <si>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</si>
  <si>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</si>
  <si>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</si>
  <si>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</si>
  <si>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</si>
  <si>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</si>
  <si>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</si>
  <si>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</si>
  <si>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</si>
  <si>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</si>
  <si>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</si>
  <si>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</si>
  <si>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</si>
  <si>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</si>
  <si>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</si>
  <si>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</si>
  <si>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</si>
  <si>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</si>
  <si>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</si>
  <si>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</si>
  <si>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</si>
  <si>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</si>
  <si>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</si>
  <si>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</si>
  <si>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</si>
  <si>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</si>
  <si>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</si>
  <si>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</si>
  <si>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</si>
  <si>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</si>
  <si>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</si>
  <si>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</si>
  <si>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</si>
  <si>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</si>
  <si>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</si>
  <si>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</si>
  <si>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</si>
  <si>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</si>
  <si>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</si>
  <si>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</si>
  <si>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</si>
  <si>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</si>
  <si>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</si>
  <si>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</si>
  <si>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</si>
  <si>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</si>
  <si>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</si>
  <si>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</si>
  <si>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</si>
  <si>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</si>
  <si>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</si>
  <si>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</si>
  <si>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</si>
  <si>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</si>
  <si>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</si>
  <si>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</si>
  <si>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</si>
  <si>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</si>
  <si>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</si>
  <si>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</si>
  <si>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</si>
  <si>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</si>
  <si>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</si>
  <si>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</si>
  <si>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</si>
  <si>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</si>
  <si>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</si>
  <si>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</si>
  <si>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</si>
  <si>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</si>
  <si>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</si>
  <si>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</si>
  <si>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</si>
  <si>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</si>
  <si>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</si>
  <si>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</si>
  <si>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</si>
  <si>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</si>
  <si>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</si>
  <si>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</si>
  <si>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</si>
  <si>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</si>
  <si>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</si>
  <si>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</si>
  <si>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</si>
  <si>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</si>
  <si>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</si>
  <si>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</si>
  <si>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</si>
  <si>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</si>
  <si>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</si>
  <si>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</si>
  <si>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</si>
  <si>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</si>
  <si>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</si>
  <si>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</si>
  <si>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</si>
  <si>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</si>
  <si>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</si>
  <si>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</si>
  <si>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</si>
  <si>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</si>
  <si>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</si>
  <si>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</si>
  <si>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</si>
  <si>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</si>
  <si>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</si>
  <si>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</si>
  <si>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</si>
  <si>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</si>
  <si>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</si>
  <si>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</si>
  <si>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</si>
  <si>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</si>
  <si>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</si>
  <si>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</si>
  <si>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</si>
  <si>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</si>
  <si>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</si>
  <si>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</si>
  <si>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</si>
  <si>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</si>
  <si>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</si>
  <si>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</si>
  <si>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</si>
  <si>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</si>
  <si>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</si>
  <si>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</si>
  <si>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</si>
  <si>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</si>
  <si>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</si>
  <si>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</si>
  <si>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</si>
  <si>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</si>
  <si>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</si>
  <si>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</si>
  <si>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</si>
  <si>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</si>
  <si>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</si>
  <si>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</si>
  <si>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</si>
  <si>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</si>
  <si>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</si>
  <si>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</si>
  <si>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</si>
  <si>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</si>
  <si>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</si>
  <si>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</si>
  <si>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</si>
  <si>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</si>
  <si>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</si>
  <si>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</si>
  <si>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</si>
  <si>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</si>
  <si>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</si>
  <si>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</si>
  <si>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</si>
  <si>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</si>
  <si>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</si>
  <si>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</si>
  <si>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</si>
  <si>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</si>
  <si>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</si>
  <si>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</si>
  <si>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</si>
  <si>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</si>
  <si>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</si>
  <si>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</si>
  <si>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</si>
  <si>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</si>
  <si>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</si>
  <si>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</si>
  <si>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</si>
  <si>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</si>
  <si>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</si>
  <si>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</si>
  <si>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</si>
  <si>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</si>
  <si>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</si>
  <si>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</si>
  <si>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</si>
  <si>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</si>
  <si>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</si>
  <si>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</si>
  <si>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</si>
  <si>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</si>
  <si>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</si>
  <si>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</si>
  <si>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</si>
  <si>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</si>
  <si>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</si>
  <si>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</si>
  <si>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</si>
  <si>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</si>
  <si>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</si>
  <si>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</si>
  <si>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</si>
  <si>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</si>
  <si>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</si>
  <si>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</si>
  <si>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</si>
  <si>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</si>
  <si>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</si>
  <si>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</si>
  <si>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</si>
  <si>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</si>
  <si>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</si>
  <si>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</si>
  <si>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</si>
  <si>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</si>
  <si>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</si>
  <si>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</si>
  <si>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</si>
  <si>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</si>
  <si>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</si>
  <si>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</si>
  <si>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</si>
  <si>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</si>
  <si>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</si>
  <si>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</si>
  <si>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</si>
  <si>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</si>
  <si>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</si>
  <si>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</si>
  <si>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</si>
  <si>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</si>
  <si>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</si>
  <si>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</si>
  <si>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</si>
  <si>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</si>
  <si>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</si>
  <si>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</si>
  <si>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</si>
  <si>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</si>
  <si>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</si>
  <si>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</si>
  <si>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</si>
  <si>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</si>
  <si>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</si>
  <si>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</si>
  <si>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</si>
  <si>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</si>
  <si>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</si>
  <si>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</si>
  <si>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</si>
  <si>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</si>
  <si>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</si>
  <si>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</si>
  <si>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</si>
  <si>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</si>
  <si>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</si>
  <si>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</si>
  <si>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</si>
  <si>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</si>
  <si>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</si>
  <si>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</si>
  <si>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</si>
  <si>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</si>
  <si>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</si>
  <si>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</si>
  <si>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</si>
  <si>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</si>
  <si>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</si>
  <si>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</si>
  <si>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</si>
  <si>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</si>
  <si>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</si>
  <si>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</si>
  <si>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</si>
  <si>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</si>
  <si>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</si>
  <si>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</si>
  <si>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</si>
  <si>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</si>
  <si>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</si>
  <si>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</si>
  <si>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</si>
  <si>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</si>
  <si>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</si>
  <si>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</si>
  <si>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</si>
  <si>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</si>
  <si>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</si>
  <si>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</si>
  <si>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</si>
  <si>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</si>
  <si>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</si>
  <si>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</si>
  <si>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</si>
  <si>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</si>
  <si>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</si>
  <si>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</si>
  <si>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</si>
  <si>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</si>
  <si>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</si>
  <si>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</si>
  <si>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</si>
  <si>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</si>
  <si>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</si>
  <si>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</si>
  <si>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</si>
  <si>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</si>
  <si>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</si>
  <si>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</si>
  <si>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</si>
  <si>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</si>
  <si>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</si>
  <si>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</si>
  <si>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</si>
  <si>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</si>
  <si>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</si>
  <si>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</si>
  <si>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</si>
  <si>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</si>
  <si>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</si>
  <si>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</si>
  <si>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</si>
  <si>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</si>
  <si>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</si>
  <si>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</si>
  <si>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</si>
  <si>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</si>
  <si>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</si>
  <si>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</si>
  <si>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</si>
  <si>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</si>
  <si>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</si>
  <si>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</si>
  <si>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</si>
  <si>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</si>
  <si>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</si>
  <si>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</si>
  <si>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</si>
  <si>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</si>
  <si>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</si>
  <si>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</si>
  <si>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</si>
  <si>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</si>
  <si>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</si>
  <si>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</si>
  <si>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</si>
  <si>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</si>
  <si>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</si>
  <si>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</si>
  <si>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</si>
  <si>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</si>
  <si>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</si>
  <si>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</si>
  <si>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</si>
  <si>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</si>
  <si>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</si>
  <si>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</si>
  <si>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</si>
  <si>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</si>
  <si>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</si>
  <si>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</si>
  <si>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</si>
  <si>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</si>
  <si>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</si>
  <si>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</si>
  <si>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</si>
  <si>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</si>
  <si>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</si>
  <si>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</si>
  <si>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</si>
  <si>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</si>
  <si>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</si>
  <si>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</si>
  <si>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</si>
  <si>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</si>
  <si>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</si>
  <si>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</si>
  <si>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</si>
  <si>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</si>
  <si>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</si>
  <si>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</si>
  <si>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</si>
  <si>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</si>
  <si>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</si>
  <si>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</si>
  <si>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</si>
  <si>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</si>
  <si>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</si>
  <si>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</si>
  <si>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</si>
  <si>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</si>
  <si>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</si>
  <si>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</si>
  <si>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</si>
  <si>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</si>
  <si>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</si>
  <si>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</si>
  <si>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</si>
  <si>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</si>
  <si>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</si>
  <si>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</si>
  <si>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</si>
  <si>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</si>
  <si>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</si>
  <si>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</si>
  <si>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</si>
  <si>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</si>
  <si>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</si>
  <si>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</si>
  <si>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</si>
  <si>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</si>
  <si>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</si>
  <si>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</si>
  <si>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</si>
  <si>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</si>
  <si>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</si>
  <si>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</si>
  <si>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</si>
  <si>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</si>
  <si>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</si>
  <si>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</si>
  <si>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</si>
  <si>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</si>
  <si>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</si>
  <si>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</si>
  <si>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</si>
  <si>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</si>
  <si>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</si>
  <si>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</si>
  <si>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</si>
  <si>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</si>
  <si>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</si>
  <si>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</si>
  <si>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</si>
  <si>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</si>
  <si>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</si>
  <si>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</si>
  <si>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</si>
  <si>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</si>
  <si>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</si>
  <si>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</si>
  <si>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</si>
  <si>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</si>
  <si>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</si>
  <si>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</si>
  <si>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</si>
  <si>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</si>
  <si>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</si>
  <si>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</si>
  <si>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</si>
  <si>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</si>
  <si>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</si>
  <si>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</si>
  <si>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</si>
  <si>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</si>
  <si>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</si>
  <si>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</si>
  <si>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</si>
  <si>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</si>
  <si>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</si>
  <si>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</si>
  <si>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</si>
  <si>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</si>
  <si>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</si>
  <si>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</si>
  <si>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</si>
  <si>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</si>
  <si>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</si>
  <si>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</si>
  <si>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</si>
  <si>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</si>
  <si>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</si>
  <si>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</si>
  <si>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</si>
  <si>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</si>
  <si>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</si>
  <si>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</si>
  <si>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</si>
  <si>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</si>
  <si>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</si>
  <si>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</si>
  <si>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</si>
  <si>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</si>
  <si>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</si>
  <si>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</si>
  <si>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</si>
  <si>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</si>
  <si>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</si>
  <si>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</si>
  <si>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</si>
  <si>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</si>
  <si>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</si>
  <si>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</si>
  <si>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</si>
  <si>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</si>
  <si>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</si>
  <si>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</si>
  <si>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</si>
  <si>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</si>
  <si>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</si>
  <si>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</si>
  <si>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</si>
  <si>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</si>
  <si>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</si>
  <si>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</si>
  <si>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</si>
  <si>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</si>
  <si>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</si>
  <si>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</si>
  <si>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</si>
  <si>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</si>
  <si>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</si>
  <si>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</si>
  <si>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</si>
  <si>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</si>
  <si>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</si>
  <si>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</si>
  <si>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</si>
  <si>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</si>
  <si>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</si>
  <si>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</si>
  <si>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</si>
  <si>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</si>
  <si>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</si>
  <si>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</si>
  <si>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</si>
  <si>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</si>
  <si>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</si>
  <si>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</si>
  <si>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</si>
  <si>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</si>
  <si>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</si>
  <si>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</si>
  <si>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</si>
  <si>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</si>
  <si>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</si>
  <si>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</si>
  <si>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</si>
  <si>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</si>
  <si>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</si>
  <si>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</si>
  <si>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</si>
  <si>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</si>
  <si>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</si>
  <si>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</si>
  <si>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</si>
  <si>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</si>
  <si>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</si>
  <si>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</si>
  <si>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</si>
  <si>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</si>
  <si>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</si>
  <si>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</si>
  <si>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</si>
  <si>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</si>
  <si>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</si>
  <si>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</si>
  <si>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</si>
  <si>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</si>
  <si>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</si>
  <si>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</si>
  <si>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</si>
  <si>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</si>
  <si>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</si>
  <si>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</si>
  <si>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</si>
  <si>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</si>
  <si>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</si>
  <si>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</si>
  <si>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</si>
  <si>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</si>
  <si>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</si>
  <si>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</si>
  <si>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</si>
  <si>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</si>
  <si>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</si>
  <si>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</si>
  <si>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</si>
  <si>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</si>
  <si>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</si>
  <si>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</si>
  <si>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</si>
  <si>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</si>
  <si>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</si>
  <si>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</si>
  <si>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</si>
  <si>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</si>
  <si>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</si>
  <si>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</si>
  <si>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</si>
  <si>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</si>
  <si>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</si>
  <si>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</si>
  <si>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</si>
  <si>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</si>
  <si>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</si>
  <si>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</si>
  <si>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</si>
  <si>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</si>
  <si>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</si>
  <si>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</si>
  <si>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</si>
  <si>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</si>
  <si>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</si>
  <si>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</si>
  <si>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</si>
  <si>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</si>
  <si>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</si>
  <si>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</si>
  <si>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</si>
  <si>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</si>
  <si>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</si>
  <si>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</si>
  <si>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</si>
  <si>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</si>
  <si>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</si>
  <si>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</si>
  <si>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</si>
  <si>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</si>
  <si>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</si>
  <si>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</si>
  <si>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</si>
  <si>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</si>
  <si>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</si>
  <si>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</si>
  <si>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</si>
  <si>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</si>
  <si>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</si>
  <si>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</si>
  <si>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</si>
  <si>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</si>
  <si>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</si>
  <si>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</si>
  <si>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</si>
  <si>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</si>
  <si>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</si>
  <si>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</si>
  <si>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</si>
  <si>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</si>
  <si>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</si>
  <si>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</si>
  <si>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</si>
  <si>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</si>
  <si>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</si>
  <si>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</si>
  <si>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</si>
  <si>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</si>
  <si>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</si>
  <si>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</si>
  <si>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</si>
  <si>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</si>
  <si>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</si>
  <si>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</si>
  <si>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</si>
  <si>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</si>
  <si>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</si>
  <si>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</si>
  <si>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</si>
  <si>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</si>
  <si>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</si>
  <si>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</si>
  <si>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</si>
  <si>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</si>
  <si>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</si>
  <si>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</si>
  <si>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</si>
  <si>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</si>
  <si>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</si>
  <si>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</si>
  <si>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</si>
  <si>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</si>
  <si>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</si>
  <si>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</si>
  <si>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</si>
  <si>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</si>
  <si>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</si>
  <si>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</si>
  <si>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</si>
  <si>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</si>
  <si>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</si>
  <si>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</si>
  <si>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</si>
  <si>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</si>
  <si>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</si>
  <si>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</si>
  <si>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</si>
  <si>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</si>
  <si>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</si>
  <si>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</si>
  <si>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</si>
  <si>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</si>
  <si>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</si>
  <si>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</si>
  <si>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</si>
  <si>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</si>
  <si>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</si>
  <si>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</si>
  <si>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</si>
  <si>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</si>
  <si>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</si>
  <si>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</si>
  <si>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</si>
  <si>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</si>
  <si>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</si>
  <si>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</si>
  <si>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</si>
  <si>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</si>
  <si>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</si>
  <si>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</si>
  <si>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</si>
  <si>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</si>
  <si>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</si>
  <si>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</si>
  <si>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</si>
  <si>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</si>
  <si>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</si>
  <si>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</si>
  <si>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</si>
  <si>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</si>
  <si>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</si>
  <si>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</si>
  <si>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</si>
  <si>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</si>
  <si>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</si>
  <si>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</si>
  <si>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</si>
  <si>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</si>
  <si>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</si>
  <si>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</si>
  <si>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</si>
  <si>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</si>
  <si>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</si>
  <si>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</si>
  <si>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</si>
  <si>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</si>
  <si>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</si>
  <si>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</si>
  <si>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</si>
  <si>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</si>
  <si>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</si>
  <si>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</si>
  <si>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</si>
  <si>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</si>
  <si>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</si>
  <si>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</si>
  <si>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</si>
  <si>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</si>
  <si>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</si>
  <si>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</si>
  <si>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</si>
  <si>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</si>
  <si>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</si>
  <si>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</si>
  <si>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</si>
  <si>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</si>
  <si>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</si>
  <si>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</si>
  <si>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</si>
  <si>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</si>
  <si>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</si>
  <si>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</si>
  <si>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</si>
  <si>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</si>
  <si>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</si>
  <si>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</si>
  <si>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</si>
  <si>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</si>
  <si>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</si>
  <si>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</si>
  <si>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</si>
  <si>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</si>
  <si>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</si>
  <si>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</si>
  <si>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</si>
  <si>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</si>
  <si>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</si>
  <si>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</si>
  <si>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</si>
  <si>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</si>
  <si>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</si>
  <si>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</si>
  <si>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</si>
  <si>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</si>
  <si>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</si>
  <si>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</si>
  <si>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</si>
  <si>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</si>
  <si>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</si>
  <si>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</si>
  <si>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</si>
  <si>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</si>
  <si>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</si>
  <si>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</si>
  <si>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</si>
  <si>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</si>
  <si>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</si>
  <si>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</si>
  <si>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</si>
  <si>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</si>
  <si>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</si>
  <si>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</si>
  <si>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</si>
  <si>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</si>
  <si>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</si>
  <si>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</si>
  <si>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</si>
  <si>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</si>
  <si>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</si>
  <si>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</si>
  <si>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</si>
  <si>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</si>
  <si>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</si>
  <si>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</si>
  <si>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</si>
  <si>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</si>
  <si>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</si>
  <si>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</si>
  <si>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</si>
  <si>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</si>
  <si>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</si>
  <si>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</si>
  <si>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</si>
  <si>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</si>
  <si>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</si>
  <si>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</si>
  <si>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</si>
  <si>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</si>
  <si>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</si>
  <si>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</si>
  <si>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</si>
  <si>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</si>
  <si>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</si>
  <si>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</si>
  <si>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</si>
  <si>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</si>
  <si>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</si>
  <si>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</si>
  <si>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</si>
  <si>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</si>
  <si>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</si>
  <si>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</si>
  <si>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</si>
  <si>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</si>
  <si>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</si>
  <si>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</si>
  <si>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</si>
  <si>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</si>
  <si>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</si>
  <si>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</si>
  <si>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</si>
  <si>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</si>
  <si>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</si>
  <si>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</si>
  <si>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</si>
  <si>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</si>
  <si>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</si>
  <si>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</si>
  <si>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</si>
  <si>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</si>
  <si>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</si>
  <si>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</si>
  <si>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</si>
  <si>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</si>
  <si>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</si>
  <si>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</si>
  <si>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</si>
  <si>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</si>
  <si>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</si>
  <si>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</si>
  <si>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</si>
  <si>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</si>
  <si>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</si>
  <si>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</si>
  <si>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</si>
  <si>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</si>
  <si>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</si>
  <si>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</si>
  <si>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</si>
  <si>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</si>
  <si>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</si>
  <si>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</si>
  <si>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</si>
  <si>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</si>
  <si>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</si>
  <si>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</si>
  <si>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</si>
  <si>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</si>
  <si>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</si>
  <si>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</si>
  <si>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</si>
  <si>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</si>
  <si>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</si>
  <si>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</si>
  <si>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</si>
  <si>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</si>
  <si>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</si>
  <si>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</si>
  <si>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</si>
  <si>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</si>
  <si>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</si>
  <si>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</si>
  <si>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</si>
  <si>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</si>
  <si>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</si>
  <si>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</si>
  <si>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</si>
  <si>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</si>
  <si>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</si>
  <si>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</si>
  <si>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</si>
  <si>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</si>
  <si>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</si>
  <si>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</si>
  <si>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</si>
  <si>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</si>
  <si>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</si>
  <si>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</si>
  <si>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</si>
  <si>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</si>
  <si>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</si>
  <si>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</si>
  <si>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</si>
  <si>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</si>
  <si>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</si>
  <si>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</si>
  <si>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</si>
  <si>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</si>
  <si>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</si>
  <si>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</si>
  <si>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</si>
  <si>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</si>
  <si>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</si>
  <si>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</si>
  <si>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</si>
  <si>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</si>
  <si>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</si>
  <si>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</si>
  <si>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</si>
  <si>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</si>
  <si>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</si>
  <si>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</si>
  <si>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</si>
  <si>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</si>
  <si>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</si>
  <si>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</si>
  <si>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</si>
  <si>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</si>
  <si>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</si>
  <si>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</si>
  <si>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</si>
  <si>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</si>
  <si>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</si>
  <si>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</si>
  <si>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</si>
  <si>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</si>
  <si>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</si>
  <si>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</si>
  <si>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</si>
  <si>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</si>
  <si>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</si>
  <si>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</si>
  <si>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</si>
  <si>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</si>
  <si>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</si>
  <si>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</si>
  <si>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</si>
  <si>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</si>
  <si>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</si>
  <si>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</si>
  <si>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</si>
  <si>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</si>
  <si>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</si>
  <si>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</si>
  <si>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</si>
  <si>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</si>
  <si>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</si>
  <si>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</si>
  <si>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</si>
  <si>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</si>
  <si>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</si>
  <si>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</si>
  <si>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</si>
  <si>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</si>
  <si>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</si>
  <si>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</si>
  <si>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</si>
  <si>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</si>
  <si>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</si>
  <si>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</si>
  <si>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</si>
  <si>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</si>
  <si>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</si>
  <si>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</si>
  <si>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</si>
  <si>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</si>
  <si>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</si>
  <si>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</si>
  <si>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</si>
  <si>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</si>
  <si>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</si>
  <si>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</si>
  <si>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</si>
  <si>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</si>
  <si>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</si>
  <si>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</si>
  <si>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</si>
  <si>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</si>
  <si>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</si>
  <si>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</si>
  <si>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</si>
  <si>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</si>
  <si>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</si>
  <si>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</si>
  <si>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</si>
  <si>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</si>
  <si>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</si>
  <si>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</si>
  <si>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</si>
  <si>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</si>
  <si>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</si>
  <si>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</si>
  <si>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</si>
  <si>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</si>
  <si>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</si>
  <si>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</si>
  <si>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</si>
  <si>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</si>
  <si>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</si>
  <si>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</si>
  <si>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</si>
  <si>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</si>
  <si>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</si>
  <si>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</si>
  <si>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</si>
  <si>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</si>
  <si>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</si>
  <si>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</si>
  <si>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</si>
  <si>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</si>
  <si>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</si>
  <si>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</si>
  <si>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</si>
  <si>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</si>
  <si>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</si>
  <si>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</si>
  <si>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</si>
  <si>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</si>
  <si>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</si>
  <si>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</si>
  <si>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</si>
  <si>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</si>
  <si>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</si>
  <si>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</si>
  <si>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</si>
  <si>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</si>
  <si>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</si>
  <si>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</si>
  <si>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</si>
  <si>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</si>
  <si>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</si>
  <si>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</si>
  <si>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</si>
  <si>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</si>
  <si>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</si>
  <si>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</si>
  <si>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</si>
  <si>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</si>
  <si>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</si>
  <si>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</si>
  <si>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</si>
  <si>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</si>
  <si>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</si>
  <si>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</si>
  <si>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</si>
  <si>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</si>
  <si>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</si>
  <si>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</si>
  <si>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</si>
  <si>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</si>
  <si>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</si>
  <si>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</si>
  <si>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</si>
  <si>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</si>
  <si>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</si>
  <si>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</si>
  <si>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</si>
  <si>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</si>
  <si>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</si>
  <si>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</si>
  <si>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</si>
  <si>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</si>
  <si>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</si>
  <si>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</si>
  <si>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</si>
  <si>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</si>
  <si>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</si>
  <si>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</si>
  <si>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</si>
  <si>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</si>
  <si>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</si>
  <si>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</si>
  <si>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</si>
  <si>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</si>
  <si>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</si>
  <si>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</si>
  <si>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</si>
  <si>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</si>
  <si>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</si>
  <si>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</si>
  <si>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</si>
  <si>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</si>
  <si>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</si>
  <si>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</si>
  <si>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</si>
  <si>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</si>
  <si>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</si>
  <si>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</si>
  <si>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</si>
  <si>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</si>
  <si>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</si>
  <si>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</si>
  <si>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</si>
  <si>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</si>
  <si>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</si>
  <si>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</si>
  <si>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</si>
  <si>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</si>
  <si>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</si>
  <si>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</si>
  <si>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</si>
  <si>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</si>
  <si>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</si>
  <si>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</si>
  <si>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</si>
  <si>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</si>
  <si>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</si>
  <si>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</si>
  <si>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</si>
  <si>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</si>
  <si>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</si>
  <si>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</si>
  <si>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</si>
  <si>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</si>
  <si>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</si>
  <si>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</si>
  <si>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</si>
  <si>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</si>
  <si>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</si>
  <si>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</si>
  <si>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</si>
  <si>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</si>
  <si>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</si>
  <si>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</si>
  <si>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</si>
  <si>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</si>
  <si>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</si>
  <si>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</si>
  <si>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</si>
  <si>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</si>
  <si>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</si>
  <si>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</si>
  <si>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</si>
  <si>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</si>
  <si>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</si>
  <si>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</si>
  <si>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</si>
  <si>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</si>
  <si>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</si>
  <si>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</si>
  <si>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</si>
  <si>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</si>
  <si>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</si>
  <si>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</si>
  <si>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</si>
  <si>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</si>
  <si>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</si>
  <si>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</si>
  <si>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</si>
  <si>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</si>
  <si>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</si>
  <si>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</si>
  <si>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</si>
  <si>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</si>
  <si>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</si>
  <si>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</si>
  <si>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</si>
  <si>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</si>
  <si>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</si>
  <si>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</si>
  <si>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</si>
  <si>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</si>
  <si>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</si>
  <si>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</si>
  <si>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</si>
  <si>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</si>
  <si>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</si>
  <si>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</si>
  <si>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</si>
  <si>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</si>
  <si>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</si>
  <si>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</si>
  <si>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</si>
  <si>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</si>
  <si>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</si>
  <si>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</si>
  <si>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</si>
  <si>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</si>
  <si>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</si>
  <si>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</si>
  <si>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</si>
  <si>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</si>
  <si>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</si>
  <si>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</si>
  <si>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</si>
  <si>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</si>
  <si>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</si>
  <si>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</si>
  <si>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</si>
  <si>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</si>
  <si>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</si>
  <si>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</si>
  <si>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</si>
  <si>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</si>
  <si>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</si>
  <si>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</si>
  <si>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</si>
  <si>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</si>
  <si>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</si>
  <si>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</si>
  <si>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</si>
  <si>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</si>
  <si>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</si>
  <si>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</si>
  <si>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</si>
  <si>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</si>
  <si>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</si>
  <si>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</si>
  <si>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</si>
  <si>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</si>
  <si>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</si>
  <si>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</si>
  <si>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</si>
  <si>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</si>
  <si>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</si>
  <si>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</si>
  <si>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</si>
  <si>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</si>
  <si>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</si>
  <si>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</si>
  <si>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</si>
  <si>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</si>
  <si>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</si>
  <si>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</si>
  <si>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</si>
  <si>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</si>
  <si>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</si>
  <si>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</si>
  <si>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</si>
  <si>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</si>
  <si>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</si>
  <si>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</si>
  <si>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</si>
  <si>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</si>
  <si>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</si>
  <si>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</si>
  <si>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</si>
  <si>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</si>
  <si>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</si>
  <si>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</si>
  <si>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</si>
  <si>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</si>
  <si>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</si>
  <si>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</si>
  <si>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</si>
  <si>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</si>
  <si>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</si>
  <si>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</si>
  <si>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</si>
  <si>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</si>
  <si>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</si>
  <si>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</si>
  <si>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</si>
  <si>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</si>
  <si>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</si>
  <si>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</si>
  <si>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</si>
  <si>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</si>
  <si>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</si>
  <si>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</si>
  <si>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</si>
  <si>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</si>
  <si>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</si>
  <si>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</si>
  <si>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</si>
  <si>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</si>
  <si>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</si>
  <si>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</si>
  <si>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</si>
  <si>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</si>
  <si>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</si>
  <si>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</si>
  <si>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</si>
  <si>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</si>
  <si>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</si>
  <si>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</si>
  <si>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</si>
  <si>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</si>
  <si>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</si>
  <si>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</si>
  <si>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</si>
  <si>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</si>
  <si>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</si>
  <si>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</si>
  <si>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</si>
  <si>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</si>
  <si>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</si>
  <si>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</si>
  <si>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</si>
  <si>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</si>
  <si>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</si>
  <si>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</si>
  <si>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</si>
  <si>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</si>
  <si>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</si>
  <si>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</si>
  <si>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</si>
  <si>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</si>
  <si>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</si>
  <si>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</si>
  <si>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</si>
  <si>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</si>
  <si>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</si>
  <si>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</si>
  <si>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</si>
  <si>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</si>
  <si>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</si>
  <si>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</si>
  <si>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</si>
  <si>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</si>
  <si>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</si>
  <si>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</si>
  <si>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</si>
  <si>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</si>
  <si>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</si>
  <si>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</si>
  <si>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</si>
  <si>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</si>
  <si>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</si>
  <si>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</si>
  <si>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</si>
  <si>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</si>
  <si>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</si>
  <si>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</si>
  <si>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</si>
  <si>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</si>
  <si>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</si>
  <si>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</si>
  <si>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</si>
  <si>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</si>
  <si>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</si>
  <si>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</si>
  <si>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</si>
  <si>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</si>
  <si>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</si>
  <si>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</si>
  <si>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</si>
  <si>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</si>
  <si>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</si>
  <si>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</si>
  <si>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</si>
  <si>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</si>
  <si>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</si>
  <si>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</si>
  <si>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</si>
  <si>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</si>
  <si>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</si>
  <si>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</si>
  <si>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</si>
  <si>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</si>
  <si>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</si>
  <si>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</si>
  <si>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</si>
  <si>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</si>
  <si>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</si>
  <si>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</si>
  <si>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</si>
  <si>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</si>
  <si>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</si>
  <si>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</si>
  <si>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</si>
  <si>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</si>
  <si>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</si>
  <si>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</si>
  <si>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</si>
  <si>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</si>
  <si>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</si>
  <si>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</si>
  <si>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</si>
  <si>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</si>
  <si>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</si>
  <si>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</si>
  <si>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</si>
  <si>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</si>
  <si>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</si>
  <si>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</si>
  <si>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</si>
  <si>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</si>
  <si>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</si>
  <si>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</si>
  <si>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</si>
  <si>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</si>
  <si>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</si>
  <si>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</si>
  <si>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</si>
  <si>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</si>
  <si>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</si>
  <si>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</si>
  <si>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</si>
  <si>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</si>
  <si>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</si>
  <si>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</si>
  <si>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</si>
  <si>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</si>
  <si>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</si>
  <si>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</si>
  <si>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</si>
  <si>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</si>
  <si>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</si>
  <si>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</si>
  <si>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</si>
  <si>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</si>
  <si>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</si>
  <si>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</si>
  <si>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</si>
  <si>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</si>
  <si>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</si>
  <si>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</si>
  <si>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</si>
  <si>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</si>
  <si>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</si>
  <si>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</si>
  <si>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</si>
  <si>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</si>
  <si>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</si>
  <si>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</si>
  <si>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</si>
  <si>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</si>
  <si>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</si>
  <si>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</si>
  <si>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</si>
  <si>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</si>
  <si>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</si>
  <si>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</si>
  <si>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</si>
  <si>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</si>
  <si>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</si>
  <si>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</si>
  <si>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</si>
  <si>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</si>
  <si>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</si>
  <si>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</si>
  <si>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</si>
  <si>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</si>
  <si>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</si>
  <si>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</si>
  <si>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</si>
  <si>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</si>
  <si>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</si>
  <si>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</si>
  <si>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</si>
  <si>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</si>
  <si>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</si>
  <si>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</si>
  <si>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</si>
  <si>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</si>
  <si>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</si>
  <si>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</si>
  <si>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</si>
  <si>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</si>
  <si>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</si>
  <si>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</si>
  <si>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</si>
  <si>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</si>
  <si>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</si>
  <si>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</si>
  <si>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</si>
  <si>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</si>
  <si>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</si>
  <si>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</si>
  <si>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</si>
  <si>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</si>
  <si>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</si>
  <si>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</si>
  <si>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</si>
  <si>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</si>
  <si>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</si>
  <si>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</si>
  <si>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</si>
  <si>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</si>
  <si>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</si>
  <si>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</si>
  <si>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</si>
  <si>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</si>
  <si>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</si>
  <si>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</si>
  <si>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</si>
  <si>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</si>
  <si>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</si>
  <si>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</si>
  <si>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</si>
  <si>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</si>
  <si>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</si>
  <si>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</si>
  <si>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</si>
  <si>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</si>
  <si>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</si>
  <si>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</si>
  <si>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</si>
  <si>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</si>
  <si>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</si>
  <si>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</si>
  <si>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</si>
  <si>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</si>
  <si>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</si>
  <si>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</si>
  <si>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</si>
  <si>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</si>
  <si>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</si>
  <si>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</si>
  <si>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</si>
  <si>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</si>
  <si>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</si>
  <si>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</si>
  <si>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</si>
  <si>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</si>
  <si>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</si>
  <si>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</si>
  <si>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</si>
  <si>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</si>
  <si>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</si>
  <si>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</si>
  <si>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</si>
  <si>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</si>
  <si>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</si>
  <si>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</si>
  <si>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</si>
  <si>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</si>
  <si>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</si>
  <si>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</si>
  <si>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</si>
  <si>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</si>
  <si>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</si>
  <si>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</si>
  <si>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</si>
  <si>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</si>
  <si>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</si>
  <si>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</si>
  <si>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</si>
  <si>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</si>
  <si>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</si>
  <si>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</si>
  <si>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</si>
  <si>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</si>
  <si>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</si>
  <si>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</si>
  <si>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</si>
  <si>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</si>
  <si>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</si>
  <si>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</si>
  <si>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</si>
  <si>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</si>
  <si>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</si>
  <si>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</si>
  <si>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</si>
  <si>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</si>
  <si>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</si>
  <si>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</si>
  <si>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</si>
  <si>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</si>
  <si>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</si>
  <si>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</si>
  <si>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</si>
  <si>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</si>
  <si>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</si>
  <si>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</si>
  <si>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</si>
  <si>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</si>
  <si>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</si>
  <si>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</si>
  <si>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</si>
  <si>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</si>
  <si>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</si>
  <si>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</si>
  <si>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</si>
  <si>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</si>
  <si>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</si>
  <si>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</si>
  <si>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</si>
  <si>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</si>
  <si>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</si>
  <si>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</si>
  <si>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</si>
  <si>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</si>
  <si>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</si>
  <si>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</si>
  <si>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</si>
  <si>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</si>
  <si>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</si>
  <si>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</si>
  <si>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</si>
  <si>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</si>
  <si>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</si>
  <si>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</si>
  <si>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</si>
  <si>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</si>
  <si>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</si>
  <si>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</si>
  <si>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</si>
  <si>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</si>
  <si>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</si>
  <si>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</si>
  <si>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</si>
  <si>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</si>
  <si>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</si>
  <si>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</si>
  <si>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</si>
  <si>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</si>
  <si>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</si>
  <si>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</si>
  <si>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</si>
  <si>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</si>
  <si>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</si>
  <si>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</si>
  <si>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</si>
  <si>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</si>
  <si>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</si>
  <si>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</si>
  <si>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</si>
  <si>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</si>
  <si>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</si>
  <si>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</si>
  <si>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</si>
  <si>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</si>
  <si>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</si>
  <si>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</si>
  <si>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</si>
  <si>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</si>
  <si>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</si>
  <si>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</si>
  <si>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</si>
  <si>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</si>
  <si>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</si>
  <si>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</si>
  <si>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</si>
  <si>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</si>
  <si>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</si>
  <si>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</si>
  <si>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</si>
  <si>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</si>
  <si>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</si>
  <si>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</si>
  <si>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</si>
  <si>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</si>
  <si>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</si>
  <si>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</si>
  <si>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</si>
  <si>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</si>
  <si>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</si>
  <si>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</si>
  <si>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</si>
  <si>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</si>
  <si>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</si>
  <si>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</si>
  <si>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</si>
  <si>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</si>
  <si>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</si>
  <si>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</si>
  <si>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</si>
  <si>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</si>
  <si>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</si>
  <si>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</si>
  <si>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</si>
  <si>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</si>
  <si>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</si>
  <si>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</si>
  <si>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</si>
  <si>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</si>
  <si>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</si>
  <si>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</si>
  <si>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</si>
  <si>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</si>
  <si>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</si>
  <si>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</si>
  <si>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</si>
  <si>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</si>
  <si>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</si>
  <si>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</si>
  <si>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</si>
  <si>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</si>
  <si>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</si>
  <si>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</si>
  <si>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</si>
  <si>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</si>
  <si>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</si>
  <si>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</si>
  <si>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</si>
  <si>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</si>
  <si>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</si>
  <si>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</si>
  <si>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</si>
  <si>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</si>
  <si>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</si>
  <si>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</si>
  <si>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</si>
  <si>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</si>
  <si>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</si>
  <si>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</si>
  <si>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</si>
  <si>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</si>
  <si>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</si>
  <si>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</si>
  <si>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</si>
  <si>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</si>
  <si>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</si>
  <si>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</si>
  <si>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</si>
  <si>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</si>
  <si>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</si>
  <si>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</si>
  <si>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</si>
  <si>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</si>
  <si>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</si>
  <si>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</si>
  <si>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</si>
  <si>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</si>
  <si>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</si>
  <si>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</si>
  <si>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</si>
  <si>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</si>
  <si>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</si>
  <si>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</si>
  <si>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</si>
  <si>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</si>
  <si>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</si>
  <si>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</si>
  <si>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</si>
  <si>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</si>
  <si>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</si>
  <si>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</si>
  <si>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</si>
  <si>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</si>
  <si>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</si>
  <si>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</si>
  <si>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</si>
  <si>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</si>
  <si>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</si>
  <si>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</si>
  <si>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</si>
  <si>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</si>
  <si>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</si>
  <si>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</si>
  <si>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</si>
  <si>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</si>
  <si>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</si>
  <si>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</si>
  <si>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</si>
  <si>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</si>
  <si>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</si>
  <si>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</si>
  <si>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</si>
  <si>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</si>
  <si>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</si>
  <si>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</si>
  <si>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</si>
  <si>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</si>
  <si>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</si>
  <si>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</si>
  <si>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</si>
  <si>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</si>
  <si>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</si>
  <si>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</si>
  <si>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</si>
  <si>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</si>
  <si>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</si>
  <si>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</si>
  <si>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</si>
  <si>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</si>
  <si>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</si>
  <si>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</si>
  <si>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</si>
  <si>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</si>
  <si>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</si>
  <si>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</si>
  <si>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</si>
  <si>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</si>
  <si>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</si>
  <si>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</si>
  <si>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</si>
  <si>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</si>
  <si>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</si>
  <si>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</si>
  <si>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</si>
  <si>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</si>
  <si>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</si>
  <si>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</si>
  <si>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</si>
  <si>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</si>
  <si>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</si>
  <si>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</si>
  <si>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</si>
  <si>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</si>
  <si>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</si>
  <si>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</si>
  <si>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</si>
  <si>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</si>
  <si>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</si>
  <si>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</si>
  <si>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</si>
  <si>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</si>
  <si>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</si>
  <si>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</si>
  <si>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</si>
  <si>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</si>
  <si>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</si>
  <si>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</si>
  <si>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</si>
  <si>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</si>
  <si>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</si>
  <si>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</si>
  <si>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</si>
  <si>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</si>
  <si>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</si>
  <si>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</si>
  <si>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</si>
  <si>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</si>
  <si>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</si>
  <si>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</si>
  <si>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</si>
  <si>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</si>
  <si>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</si>
  <si>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</si>
  <si>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</si>
  <si>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</si>
  <si>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</si>
  <si>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</si>
  <si>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</si>
  <si>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</si>
  <si>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</si>
  <si>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</si>
  <si>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</si>
  <si>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</si>
  <si>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</si>
  <si>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</si>
  <si>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</si>
  <si>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</si>
  <si>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</si>
  <si>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</si>
  <si>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</si>
  <si>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</si>
  <si>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</si>
  <si>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</si>
  <si>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</si>
  <si>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</si>
  <si>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</si>
  <si>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</si>
  <si>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</si>
  <si>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</si>
  <si>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</si>
  <si>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</si>
  <si>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</si>
  <si>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</si>
  <si>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</si>
  <si>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</si>
  <si>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</si>
  <si>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</si>
  <si>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</si>
  <si>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</si>
  <si>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</si>
  <si>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</si>
  <si>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</si>
  <si>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</si>
  <si>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</si>
  <si>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</si>
  <si>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</si>
  <si>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</si>
  <si>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</si>
  <si>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</si>
  <si>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</si>
  <si>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</si>
  <si>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</si>
  <si>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</si>
  <si>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</si>
  <si>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</si>
  <si>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</si>
  <si>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</si>
  <si>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</si>
  <si>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</si>
  <si>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</si>
  <si>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</si>
  <si>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</si>
  <si>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</si>
  <si>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</si>
  <si>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</si>
  <si>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</si>
  <si>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</si>
  <si>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</si>
  <si>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</si>
  <si>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</si>
  <si>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</si>
  <si>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</si>
  <si>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</si>
  <si>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</si>
  <si>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</si>
  <si>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</si>
  <si>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</si>
  <si>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</si>
  <si>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</si>
  <si>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</si>
  <si>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</si>
  <si>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</si>
  <si>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</si>
  <si>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</si>
  <si>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</si>
  <si>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</si>
  <si>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</si>
  <si>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</si>
  <si>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</si>
  <si>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</si>
  <si>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</si>
  <si>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</si>
  <si>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</si>
  <si>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</si>
  <si>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</si>
  <si>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</si>
  <si>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</si>
  <si>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</si>
  <si>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</si>
  <si>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</si>
  <si>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</si>
  <si>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</si>
  <si>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</si>
  <si>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</si>
  <si>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</si>
  <si>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</si>
  <si>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</si>
  <si>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</si>
  <si>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</si>
  <si>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</si>
  <si>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</si>
  <si>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</si>
  <si>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</si>
  <si>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</si>
  <si>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</si>
  <si>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</si>
  <si>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</si>
  <si>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</si>
  <si>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</si>
  <si>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</si>
  <si>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</si>
  <si>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</si>
  <si>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</si>
  <si>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</si>
  <si>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</si>
  <si>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</si>
  <si>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</si>
  <si>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</si>
  <si>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</si>
  <si>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</si>
  <si>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</si>
  <si>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</si>
  <si>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</si>
  <si>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</si>
  <si>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</si>
  <si>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</si>
  <si>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</si>
  <si>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</si>
  <si>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</si>
  <si>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</si>
  <si>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</si>
  <si>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</si>
  <si>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</si>
  <si>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</si>
  <si>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</si>
  <si>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</si>
  <si>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</si>
  <si>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</si>
  <si>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</si>
  <si>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</si>
  <si>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</si>
  <si>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</si>
  <si>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</si>
  <si>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</si>
  <si>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</si>
  <si>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</si>
  <si>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</si>
  <si>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</si>
  <si>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</si>
  <si>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</si>
  <si>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</si>
  <si>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</si>
  <si>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</si>
  <si>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</si>
  <si>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</si>
  <si>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</si>
  <si>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</si>
  <si>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</si>
  <si>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</si>
  <si>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</si>
  <si>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</si>
  <si>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</si>
  <si>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</si>
  <si>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</si>
  <si>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</si>
  <si>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</si>
  <si>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</si>
  <si>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</si>
  <si>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</si>
  <si>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</si>
  <si>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</si>
  <si>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</si>
  <si>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</si>
  <si>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</si>
  <si>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</si>
  <si>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</si>
  <si>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</si>
  <si>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</si>
  <si>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</si>
  <si>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</si>
  <si>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</si>
  <si>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</si>
  <si>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</si>
  <si>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</si>
  <si>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</si>
  <si>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</si>
  <si>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</si>
  <si>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</si>
  <si>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</si>
  <si>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</si>
  <si>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</si>
  <si>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</si>
  <si>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</si>
  <si>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</si>
  <si>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</si>
  <si>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</si>
  <si>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</si>
  <si>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</si>
  <si>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</si>
  <si>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</si>
  <si>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</si>
  <si>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</si>
  <si>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</si>
  <si>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</si>
  <si>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</si>
  <si>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</si>
  <si>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</si>
  <si>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</si>
  <si>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</si>
  <si>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</si>
  <si>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</si>
  <si>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</si>
  <si>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</si>
  <si>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</si>
  <si>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</si>
  <si>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</si>
  <si>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</si>
  <si>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</si>
  <si>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</si>
  <si>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</si>
  <si>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</si>
  <si>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</si>
  <si>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</si>
  <si>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</si>
  <si>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</si>
  <si>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</si>
  <si>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</si>
  <si>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</si>
  <si>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</si>
  <si>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</si>
  <si>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</si>
  <si>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</si>
  <si>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</si>
  <si>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</si>
  <si>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</si>
  <si>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</si>
  <si>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</si>
  <si>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</si>
  <si>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</si>
  <si>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</si>
  <si>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</si>
  <si>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</si>
  <si>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</si>
  <si>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</si>
  <si>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</si>
  <si>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</si>
  <si>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</si>
  <si>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</si>
  <si>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</si>
  <si>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</si>
  <si>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</si>
  <si>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</si>
  <si>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</si>
  <si>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</si>
  <si>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</si>
  <si>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</si>
  <si>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</si>
  <si>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</si>
  <si>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</si>
  <si>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</si>
  <si>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</si>
  <si>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</si>
  <si>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</si>
  <si>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</si>
  <si>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</si>
  <si>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</si>
  <si>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</si>
  <si>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</si>
  <si>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</si>
  <si>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</si>
  <si>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</si>
  <si>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</si>
  <si>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</si>
  <si>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</si>
  <si>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</si>
  <si>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</si>
  <si>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</si>
  <si>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</si>
  <si>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</si>
  <si>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</si>
  <si>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</si>
  <si>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</si>
  <si>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</si>
  <si>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</si>
  <si>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</si>
  <si>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</si>
  <si>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</si>
  <si>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</si>
  <si>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</si>
  <si>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</si>
  <si>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</si>
  <si>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</si>
  <si>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</si>
  <si>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</si>
  <si>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</si>
  <si>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</si>
  <si>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</si>
  <si>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</si>
  <si>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</si>
  <si>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</si>
  <si>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</si>
  <si>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</si>
  <si>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</si>
  <si>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</si>
  <si>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</si>
  <si>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</si>
  <si>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</si>
  <si>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</si>
  <si>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</si>
  <si>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</si>
  <si>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</si>
  <si>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</si>
  <si>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</si>
  <si>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</si>
  <si>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</si>
  <si>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</si>
  <si>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</si>
  <si>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</si>
  <si>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</si>
  <si>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</si>
  <si>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</si>
  <si>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</si>
  <si>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</si>
  <si>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</si>
  <si>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</si>
  <si>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</si>
  <si>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</si>
  <si>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</si>
  <si>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</si>
  <si>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</si>
  <si>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</si>
  <si>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</si>
  <si>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</si>
  <si>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</si>
  <si>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</si>
  <si>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</si>
  <si>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</si>
  <si>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</si>
  <si>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</si>
  <si>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</si>
  <si>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</si>
  <si>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</si>
  <si>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</si>
  <si>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</si>
  <si>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</si>
  <si>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</si>
  <si>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</si>
  <si>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</si>
  <si>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</si>
  <si>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</si>
  <si>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</si>
  <si>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</si>
  <si>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</si>
  <si>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</si>
  <si>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</si>
  <si>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</si>
  <si>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</si>
  <si>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</si>
  <si>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</si>
  <si>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</si>
  <si>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</si>
  <si>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</si>
  <si>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</si>
  <si>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</si>
  <si>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</si>
  <si>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</si>
  <si>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</si>
  <si>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</si>
  <si>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</si>
  <si>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</si>
  <si>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</si>
  <si>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</si>
  <si>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</si>
  <si>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</si>
  <si>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</si>
  <si>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</si>
  <si>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</si>
  <si>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</si>
  <si>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</si>
  <si>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</si>
  <si>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</si>
  <si>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</si>
  <si>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</si>
  <si>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</si>
  <si>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</si>
  <si>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</si>
  <si>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</si>
  <si>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</si>
  <si>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</si>
  <si>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</si>
  <si>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</si>
  <si>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</si>
  <si>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</si>
  <si>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</si>
  <si>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</si>
  <si>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</si>
  <si>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</si>
  <si>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</si>
  <si>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</si>
  <si>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</si>
  <si>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</si>
  <si>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</si>
  <si>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</si>
  <si>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</si>
  <si>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</si>
  <si>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</si>
  <si>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</si>
  <si>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</si>
  <si>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</si>
  <si>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</si>
  <si>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</si>
  <si>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</si>
  <si>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</si>
  <si>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</si>
  <si>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</si>
  <si>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</si>
  <si>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</si>
  <si>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</si>
  <si>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</si>
  <si>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</si>
  <si>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</si>
  <si>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</si>
  <si>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</si>
  <si>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</si>
  <si>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</si>
  <si>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</si>
  <si>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</si>
  <si>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</si>
  <si>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</si>
  <si>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</si>
  <si>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</si>
  <si>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</si>
  <si>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</si>
  <si>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</si>
  <si>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</si>
  <si>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</si>
  <si>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</si>
  <si>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</si>
  <si>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</si>
  <si>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</si>
  <si>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</si>
  <si>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</si>
  <si>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</si>
  <si>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</si>
  <si>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</si>
  <si>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</si>
  <si>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</si>
  <si>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</si>
  <si>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</si>
  <si>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</si>
  <si>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</si>
  <si>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</si>
  <si>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</si>
  <si>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</si>
  <si>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</si>
  <si>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</si>
  <si>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</si>
  <si>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</si>
  <si>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</si>
  <si>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</si>
  <si>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</si>
  <si>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</si>
  <si>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</si>
  <si>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</si>
  <si>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</si>
  <si>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</si>
  <si>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</si>
  <si>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</si>
  <si>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</si>
  <si>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</si>
  <si>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</si>
  <si>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</si>
  <si>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</si>
  <si>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</si>
  <si>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</si>
  <si>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</si>
  <si>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</si>
  <si>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</si>
  <si>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</si>
  <si>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</si>
  <si>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</si>
  <si>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</si>
  <si>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</si>
  <si>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</si>
  <si>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</si>
  <si>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</si>
  <si>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</si>
  <si>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</si>
  <si>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</si>
  <si>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</si>
  <si>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</si>
  <si>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</si>
  <si>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</si>
  <si>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</si>
  <si>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</si>
  <si>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</si>
  <si>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</si>
  <si>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</si>
  <si>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</si>
  <si>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</si>
  <si>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</si>
  <si>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</si>
  <si>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</si>
  <si>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</si>
  <si>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</si>
  <si>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</si>
  <si>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</si>
  <si>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</si>
  <si>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</si>
  <si>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</si>
  <si>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</si>
  <si>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</si>
  <si>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</si>
  <si>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</si>
  <si>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</si>
  <si>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</si>
  <si>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</si>
  <si>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</si>
  <si>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</si>
  <si>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</si>
  <si>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</si>
  <si>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</si>
  <si>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</si>
  <si>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</si>
  <si>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</si>
  <si>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</si>
  <si>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</si>
  <si>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</si>
  <si>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</si>
  <si>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</si>
  <si>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</si>
  <si>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</si>
  <si>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</si>
  <si>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</si>
  <si>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</si>
  <si>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</si>
  <si>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</si>
  <si>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</si>
  <si>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</si>
  <si>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</si>
  <si>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</si>
  <si>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</si>
  <si>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</si>
  <si>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</si>
  <si>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</si>
  <si>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</si>
  <si>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</si>
  <si>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</si>
  <si>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</si>
  <si>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</si>
  <si>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</si>
  <si>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</si>
  <si>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</si>
  <si>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</si>
  <si>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</si>
  <si>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</si>
  <si>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</si>
  <si>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</si>
  <si>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</si>
  <si>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</si>
  <si>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</si>
  <si>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</si>
  <si>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</si>
  <si>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</si>
  <si>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</si>
  <si>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</si>
  <si>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</si>
  <si>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</si>
  <si>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</si>
  <si>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</si>
  <si>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</si>
  <si>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</si>
  <si>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</si>
  <si>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</si>
  <si>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</si>
  <si>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</si>
  <si>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</si>
  <si>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</si>
  <si>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</si>
  <si>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</si>
  <si>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</si>
  <si>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</si>
  <si>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</si>
  <si>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</si>
  <si>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</si>
  <si>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</si>
  <si>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</si>
  <si>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</si>
  <si>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</si>
  <si>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</si>
  <si>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</si>
  <si>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</si>
  <si>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</si>
  <si>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</si>
  <si>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</si>
  <si>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</si>
  <si>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</si>
  <si>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</si>
  <si>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</si>
  <si>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</si>
  <si>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</si>
  <si>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</si>
  <si>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</si>
  <si>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</si>
  <si>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</si>
  <si>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</si>
  <si>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</si>
  <si>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</si>
  <si>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</si>
  <si>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</si>
  <si>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</si>
  <si>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</si>
  <si>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</si>
  <si>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</si>
  <si>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</si>
  <si>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</si>
  <si>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</si>
  <si>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</si>
  <si>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</si>
  <si>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</si>
  <si>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</si>
  <si>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</si>
  <si>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</si>
  <si>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</si>
  <si>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</si>
  <si>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</si>
  <si>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</si>
  <si>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</si>
  <si>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</si>
  <si>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</si>
  <si>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</si>
  <si>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</si>
  <si>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</si>
  <si>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</si>
  <si>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</si>
  <si>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</si>
  <si>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</si>
  <si>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</si>
  <si>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</si>
  <si>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</si>
  <si>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</si>
  <si>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</si>
  <si>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</si>
  <si>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</si>
  <si>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</si>
  <si>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</si>
  <si>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</si>
  <si>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</si>
  <si>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</si>
  <si>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</si>
  <si>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</si>
  <si>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</si>
  <si>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</si>
  <si>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</si>
  <si>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</si>
  <si>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</si>
  <si>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</si>
  <si>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</si>
  <si>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</si>
  <si>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</si>
  <si>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</si>
  <si>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</si>
  <si>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</si>
  <si>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</si>
  <si>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</si>
  <si>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</si>
  <si>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</si>
  <si>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</si>
  <si>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</si>
  <si>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</si>
  <si>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</si>
  <si>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</si>
  <si>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</si>
  <si>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</si>
  <si>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</si>
  <si>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</si>
  <si>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</si>
  <si>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</si>
  <si>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</si>
  <si>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</si>
  <si>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</si>
  <si>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</si>
  <si>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</si>
  <si>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</si>
  <si>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</si>
  <si>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</si>
  <si>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</si>
  <si>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</si>
  <si>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</si>
  <si>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</si>
  <si>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</si>
  <si>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</si>
  <si>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</si>
  <si>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</si>
  <si>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</si>
  <si>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</si>
  <si>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</si>
  <si>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</si>
  <si>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</si>
  <si>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</si>
  <si>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</si>
  <si>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</si>
  <si>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</si>
  <si>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</si>
  <si>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</si>
  <si>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</si>
  <si>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</si>
  <si>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</si>
  <si>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</si>
  <si>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</si>
  <si>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</si>
  <si>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</si>
  <si>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</si>
  <si>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</si>
  <si>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</si>
  <si>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</si>
  <si>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</si>
  <si>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</si>
  <si>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</si>
  <si>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</si>
  <si>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</si>
  <si>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</si>
  <si>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</si>
  <si>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</si>
  <si>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</si>
  <si>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</si>
  <si>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</si>
  <si>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</si>
  <si>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</si>
  <si>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</si>
  <si>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</si>
  <si>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</si>
  <si>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</si>
  <si>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</si>
  <si>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</si>
  <si>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</si>
  <si>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</si>
  <si>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</si>
  <si>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</si>
  <si>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</si>
  <si>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</si>
  <si>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</si>
  <si>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</si>
  <si>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</si>
  <si>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</si>
  <si>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</si>
  <si>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</si>
  <si>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</si>
  <si>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</si>
  <si>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</si>
  <si>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</si>
  <si>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</si>
  <si>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</si>
  <si>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</si>
  <si>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</si>
  <si>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</si>
  <si>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</si>
  <si>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</si>
  <si>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</si>
  <si>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</si>
  <si>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</si>
  <si>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</si>
  <si>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</si>
  <si>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</si>
  <si>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</si>
  <si>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</si>
  <si>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</si>
  <si>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</si>
  <si>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</si>
  <si>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</si>
  <si>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</si>
  <si>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</si>
  <si>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</si>
  <si>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</si>
  <si>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</si>
  <si>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</si>
  <si>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</si>
  <si>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</si>
  <si>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</si>
  <si>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</si>
  <si>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</si>
  <si>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</si>
  <si>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</si>
  <si>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</si>
  <si>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</si>
  <si>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</si>
  <si>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</si>
  <si>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</si>
  <si>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</si>
  <si>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</si>
  <si>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</si>
  <si>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</si>
  <si>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</si>
  <si>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</si>
  <si>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</si>
  <si>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</si>
  <si>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</si>
  <si>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</si>
  <si>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</si>
  <si>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</si>
  <si>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</si>
  <si>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</si>
  <si>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</si>
  <si>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</si>
  <si>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</si>
  <si>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</si>
  <si>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</si>
  <si>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</si>
  <si>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</si>
  <si>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</si>
  <si>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</si>
  <si>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</si>
  <si>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</si>
  <si>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</si>
  <si>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</si>
  <si>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</si>
  <si>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</si>
  <si>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</si>
  <si>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</si>
  <si>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</si>
  <si>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</si>
  <si>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</si>
  <si>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</si>
  <si>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</si>
  <si>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</si>
  <si>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</si>
  <si>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</si>
  <si>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</si>
  <si>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</si>
  <si>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</si>
  <si>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</si>
  <si>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</si>
  <si>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</si>
  <si>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</si>
  <si>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</si>
  <si>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</si>
  <si>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</si>
  <si>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</si>
  <si>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</si>
  <si>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</si>
  <si>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</si>
  <si>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</si>
  <si>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</si>
  <si>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</si>
  <si>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</si>
  <si>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</si>
  <si>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</si>
  <si>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</si>
  <si>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</si>
  <si>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</si>
  <si>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</si>
  <si>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</si>
  <si>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</si>
  <si>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</si>
  <si>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</si>
  <si>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</si>
  <si>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</si>
  <si>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</si>
  <si>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</si>
  <si>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</si>
  <si>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</si>
  <si>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</si>
  <si>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</si>
  <si>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</si>
  <si>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</si>
  <si>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</si>
  <si>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</si>
  <si>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</si>
  <si>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</si>
  <si>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</si>
  <si>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</si>
  <si>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</si>
  <si>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</si>
  <si>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</si>
  <si>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</si>
  <si>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</si>
  <si>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</si>
  <si>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</si>
  <si>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</si>
  <si>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</si>
  <si>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</si>
  <si>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</si>
  <si>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</si>
  <si>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</si>
  <si>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</si>
  <si>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</si>
  <si>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</si>
  <si>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</si>
  <si>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</si>
  <si>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</si>
  <si>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</si>
  <si>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</si>
  <si>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</si>
  <si>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</si>
  <si>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</si>
  <si>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</si>
  <si>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</si>
  <si>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</si>
  <si>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</si>
  <si>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</si>
  <si>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</si>
  <si>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</si>
  <si>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</si>
  <si>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</si>
  <si>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</si>
  <si>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</si>
  <si>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</si>
  <si>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</si>
  <si>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</si>
  <si>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</si>
  <si>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</si>
  <si>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</si>
  <si>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</si>
  <si>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</si>
  <si>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</si>
  <si>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</si>
  <si>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</si>
  <si>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</si>
  <si>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</si>
  <si>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</si>
  <si>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</si>
  <si>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</si>
  <si>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</si>
  <si>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</si>
  <si>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</si>
  <si>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</si>
  <si>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</si>
  <si>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</si>
  <si>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</si>
  <si>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</si>
  <si>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</si>
  <si>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</si>
  <si>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</si>
  <si>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</si>
  <si>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</si>
  <si>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</si>
  <si>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</si>
  <si>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</si>
  <si>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</si>
  <si>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</si>
  <si>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</si>
  <si>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</si>
  <si>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</si>
  <si>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</si>
  <si>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</si>
  <si>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</si>
  <si>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</si>
  <si>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</si>
  <si>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</si>
  <si>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</si>
  <si>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</si>
  <si>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</si>
  <si>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</si>
  <si>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</si>
  <si>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</si>
  <si>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</si>
  <si>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</si>
  <si>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</si>
  <si>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</si>
  <si>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</si>
  <si>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</si>
  <si>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</si>
  <si>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</si>
  <si>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</si>
  <si>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</si>
  <si>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</si>
  <si>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</si>
  <si>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</si>
  <si>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</si>
  <si>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</si>
  <si>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</si>
  <si>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</si>
  <si>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</si>
  <si>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</si>
  <si>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</si>
  <si>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</si>
  <si>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</si>
  <si>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</si>
  <si>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</si>
  <si>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</si>
  <si>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</si>
  <si>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</si>
  <si>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</si>
  <si>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</si>
  <si>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</si>
  <si>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</si>
  <si>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</si>
  <si>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</si>
  <si>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</si>
  <si>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</si>
  <si>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</si>
  <si>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</si>
  <si>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</si>
  <si>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</si>
  <si>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</si>
  <si>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</si>
  <si>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</si>
  <si>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</si>
  <si>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</si>
  <si>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</si>
  <si>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</si>
  <si>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</si>
  <si>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</si>
  <si>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</si>
  <si>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</si>
  <si>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</si>
  <si>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</si>
  <si>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</si>
  <si>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</si>
  <si>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</si>
  <si>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</si>
  <si>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</si>
  <si>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</si>
  <si>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</si>
  <si>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</si>
  <si>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</si>
  <si>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</si>
  <si>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</si>
  <si>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</si>
  <si>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</si>
  <si>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</si>
  <si>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</si>
  <si>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</si>
  <si>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</si>
  <si>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</si>
  <si>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</si>
  <si>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</si>
  <si>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</si>
  <si>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</si>
  <si>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</si>
  <si>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</si>
  <si>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</si>
  <si>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</si>
  <si>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</si>
  <si>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</si>
  <si>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</si>
  <si>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</si>
  <si>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</si>
  <si>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</si>
  <si>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</si>
  <si>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</si>
  <si>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</si>
  <si>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</si>
  <si>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</si>
  <si>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</si>
  <si>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</si>
  <si>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</si>
  <si>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</si>
  <si>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</si>
  <si>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</si>
  <si>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</si>
  <si>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</si>
  <si>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</si>
  <si>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</si>
  <si>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</si>
  <si>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</si>
  <si>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</si>
  <si>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</si>
  <si>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</si>
  <si>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</si>
  <si>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</si>
  <si>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</si>
  <si>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</si>
  <si>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</si>
  <si>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</si>
  <si>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</si>
  <si>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</si>
  <si>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</si>
  <si>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</si>
  <si>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</si>
  <si>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</si>
  <si>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</si>
  <si>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</si>
  <si>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</si>
  <si>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</si>
  <si>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</si>
  <si>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</si>
  <si>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</si>
  <si>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</si>
  <si>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</si>
  <si>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</si>
  <si>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</si>
  <si>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</si>
  <si>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</si>
  <si>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</si>
  <si>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</si>
  <si>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</si>
  <si>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</si>
  <si>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</si>
  <si>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</si>
  <si>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</si>
  <si>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</si>
  <si>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</si>
  <si>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</si>
  <si>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</si>
  <si>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</si>
  <si>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</si>
  <si>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</si>
  <si>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</si>
  <si>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</si>
  <si>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</si>
  <si>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</si>
  <si>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</si>
  <si>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</si>
  <si>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</si>
  <si>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</si>
  <si>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</si>
  <si>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</si>
  <si>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</si>
  <si>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</si>
  <si>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</si>
  <si>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</si>
  <si>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</si>
  <si>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</si>
  <si>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</si>
  <si>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</si>
  <si>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</si>
  <si>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</si>
  <si>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</si>
  <si>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</si>
  <si>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</si>
  <si>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</si>
  <si>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</si>
  <si>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</si>
  <si>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</si>
  <si>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</si>
  <si>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</si>
  <si>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</si>
  <si>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</si>
  <si>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</si>
  <si>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</si>
  <si>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</si>
  <si>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</si>
  <si>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</si>
  <si>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</si>
  <si>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</si>
  <si>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</si>
  <si>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</si>
  <si>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</si>
  <si>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</si>
  <si>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</si>
  <si>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</si>
  <si>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</si>
  <si>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</si>
  <si>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</si>
  <si>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</si>
  <si>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</si>
  <si>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</si>
  <si>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</si>
  <si>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</si>
  <si>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</si>
  <si>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</si>
  <si>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</si>
  <si>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</si>
  <si>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</si>
  <si>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</si>
  <si>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</si>
  <si>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</si>
  <si>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</si>
  <si>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</si>
  <si>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</si>
  <si>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</si>
  <si>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</si>
  <si>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</si>
  <si>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</si>
  <si>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</si>
  <si>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</si>
  <si>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</si>
  <si>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</si>
  <si>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</si>
  <si>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</si>
  <si>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</si>
  <si>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</si>
  <si>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</si>
  <si>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</si>
  <si>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</si>
  <si>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</si>
  <si>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</si>
  <si>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</si>
  <si>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</si>
  <si>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</si>
  <si>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</si>
  <si>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</si>
  <si>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</si>
  <si>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</si>
  <si>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</si>
  <si>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</si>
  <si>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</si>
  <si>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</si>
  <si>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</si>
  <si>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</si>
  <si>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</si>
  <si>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</si>
  <si>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</si>
  <si>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</si>
  <si>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</si>
  <si>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</si>
  <si>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</si>
  <si>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</si>
  <si>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</si>
  <si>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</si>
  <si>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</si>
  <si>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</si>
  <si>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</si>
  <si>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</si>
  <si>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</si>
  <si>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</si>
  <si>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</si>
  <si>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</si>
  <si>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</si>
  <si>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</si>
  <si>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</si>
  <si>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</si>
  <si>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</si>
  <si>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</si>
  <si>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</si>
  <si>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</si>
  <si>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</si>
  <si>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</si>
  <si>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</si>
  <si>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</si>
  <si>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</si>
  <si>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</si>
  <si>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</si>
  <si>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</si>
  <si>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</si>
  <si>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</si>
  <si>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</si>
  <si>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</si>
  <si>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</si>
  <si>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</si>
  <si>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</si>
  <si>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</si>
  <si>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</si>
  <si>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</si>
  <si>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</si>
  <si>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</si>
  <si>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</si>
  <si>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</si>
  <si>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</si>
  <si>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</si>
  <si>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</si>
  <si>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</si>
  <si>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</si>
  <si>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</si>
  <si>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</si>
  <si>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</si>
  <si>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</si>
  <si>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</si>
  <si>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</si>
  <si>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</si>
  <si>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</si>
  <si>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</si>
  <si>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</si>
  <si>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</si>
  <si>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</si>
  <si>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</si>
  <si>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</si>
  <si>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</si>
  <si>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</si>
  <si>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</si>
  <si>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</si>
  <si>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</si>
  <si>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</si>
  <si>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</si>
  <si>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</si>
  <si>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</si>
  <si>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</si>
  <si>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</si>
  <si>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</si>
  <si>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</si>
  <si>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</si>
  <si>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</si>
  <si>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</si>
  <si>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</si>
  <si>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</si>
  <si>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</si>
  <si>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</si>
  <si>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</si>
  <si>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</si>
  <si>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</si>
  <si>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</si>
  <si>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</si>
  <si>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</si>
  <si>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</si>
  <si>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</si>
  <si>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</si>
  <si>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</si>
  <si>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</si>
  <si>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</si>
  <si>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</si>
  <si>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</si>
  <si>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</si>
  <si>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</si>
  <si>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</si>
  <si>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</si>
  <si>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</si>
  <si>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</si>
  <si>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</si>
  <si>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</si>
  <si>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</si>
  <si>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</si>
  <si>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</si>
  <si>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</si>
  <si>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</si>
  <si>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</si>
  <si>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</si>
  <si>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</si>
  <si>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</si>
  <si>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</si>
  <si>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</si>
  <si>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</si>
  <si>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</si>
  <si>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</si>
  <si>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</si>
  <si>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</si>
  <si>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</si>
  <si>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</si>
  <si>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</si>
  <si>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</si>
  <si>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</si>
  <si>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</si>
  <si>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</si>
  <si>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</si>
  <si>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</si>
  <si>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</si>
  <si>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</si>
  <si>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</si>
  <si>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</si>
  <si>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</si>
  <si>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</si>
  <si>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</si>
  <si>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</si>
  <si>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</si>
  <si>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</si>
  <si>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</si>
  <si>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</si>
  <si>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</si>
  <si>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</si>
  <si>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</si>
  <si>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</si>
  <si>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</si>
  <si>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</si>
  <si>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</si>
  <si>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</si>
  <si>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</si>
  <si>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</si>
  <si>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</si>
  <si>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</si>
  <si>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</si>
  <si>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</si>
  <si>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</si>
  <si>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</si>
  <si>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</si>
  <si>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</si>
  <si>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</si>
  <si>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</si>
  <si>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</si>
  <si>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</si>
  <si>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</si>
  <si>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</si>
  <si>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</si>
  <si>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</si>
  <si>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</si>
  <si>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</si>
  <si>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</si>
  <si>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</si>
  <si>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</si>
  <si>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</si>
  <si>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</si>
  <si>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</si>
  <si>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</si>
  <si>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</si>
  <si>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</si>
  <si>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</si>
  <si>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</si>
  <si>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</si>
  <si>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</si>
  <si>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</si>
  <si>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</si>
  <si>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</si>
  <si>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</si>
  <si>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</si>
  <si>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</si>
  <si>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</si>
  <si>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</si>
  <si>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</si>
  <si>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</si>
  <si>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</si>
  <si>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</si>
  <si>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</si>
  <si>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</si>
  <si>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</si>
  <si>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</si>
  <si>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</si>
  <si>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</si>
  <si>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</si>
  <si>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</si>
  <si>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</si>
  <si>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</si>
  <si>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</si>
  <si>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</si>
  <si>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</si>
  <si>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</si>
  <si>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</si>
  <si>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</si>
  <si>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</si>
  <si>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</si>
  <si>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</si>
  <si>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</si>
  <si>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</si>
  <si>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</si>
  <si>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</si>
  <si>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</si>
  <si>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</si>
  <si>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</si>
  <si>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</si>
  <si>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</si>
  <si>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</si>
  <si>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</si>
  <si>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</si>
  <si>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</si>
  <si>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</si>
  <si>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</si>
  <si>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</si>
  <si>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</si>
  <si>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</si>
  <si>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</si>
  <si>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</si>
  <si>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</si>
  <si>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</si>
  <si>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</si>
  <si>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</si>
  <si>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</si>
  <si>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</si>
  <si>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</si>
  <si>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</si>
  <si>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</si>
  <si>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</si>
  <si>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</si>
  <si>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</si>
  <si>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</si>
  <si>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</si>
  <si>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</si>
  <si>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</si>
  <si>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</si>
  <si>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</si>
  <si>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</si>
  <si>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</si>
  <si>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</si>
  <si>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</si>
  <si>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</si>
  <si>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</si>
  <si>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</si>
  <si>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</si>
  <si>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</si>
  <si>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</si>
  <si>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</si>
  <si>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</si>
  <si>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</si>
  <si>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</si>
  <si>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</si>
  <si>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</si>
  <si>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</si>
  <si>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</si>
  <si>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</si>
  <si>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</si>
  <si>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</si>
  <si>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</si>
  <si>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</si>
  <si>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</si>
  <si>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</si>
  <si>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</si>
  <si>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</si>
  <si>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</si>
  <si>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</si>
  <si>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</si>
  <si>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</si>
  <si>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</si>
  <si>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</si>
  <si>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</si>
  <si>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</si>
  <si>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</si>
  <si>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</si>
  <si>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</si>
  <si>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</si>
  <si>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</si>
  <si>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</si>
  <si>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</si>
  <si>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</si>
  <si>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</si>
  <si>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</si>
  <si>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</si>
  <si>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</si>
  <si>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</si>
  <si>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</si>
  <si>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</si>
  <si>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</si>
  <si>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</si>
  <si>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</si>
  <si>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</si>
  <si>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</si>
  <si>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</si>
  <si>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</si>
  <si>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</si>
  <si>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</si>
  <si>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</si>
  <si>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</si>
  <si>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</si>
  <si>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</si>
  <si>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</si>
  <si>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</si>
  <si>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</si>
  <si>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</si>
  <si>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</si>
  <si>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</si>
  <si>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</si>
  <si>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</si>
  <si>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</si>
  <si>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</si>
  <si>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</si>
  <si>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</si>
  <si>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</si>
  <si>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</si>
  <si>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</si>
  <si>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</si>
  <si>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</si>
  <si>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</si>
  <si>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</si>
  <si>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</si>
  <si>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</si>
  <si>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</si>
  <si>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</si>
  <si>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</si>
  <si>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</si>
  <si>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</si>
  <si>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</si>
  <si>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</si>
  <si>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</si>
  <si>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</si>
  <si>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</si>
  <si>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</si>
  <si>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</si>
  <si>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</si>
  <si>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</si>
  <si>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</si>
  <si>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</si>
  <si>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</si>
  <si>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</si>
  <si>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</si>
  <si>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</si>
  <si>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</si>
  <si>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</si>
  <si>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</si>
  <si>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</si>
  <si>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</si>
  <si>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</si>
  <si>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</si>
  <si>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</si>
  <si>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</si>
  <si>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</si>
  <si>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</si>
  <si>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</si>
  <si>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</si>
  <si>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</si>
  <si>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</si>
  <si>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</si>
  <si>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</si>
  <si>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</si>
  <si>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</si>
  <si>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</si>
  <si>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</si>
  <si>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</si>
  <si>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</si>
  <si>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</si>
  <si>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</si>
  <si>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</si>
  <si>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</si>
  <si>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</si>
  <si>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</si>
  <si>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</si>
  <si>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</si>
  <si>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</si>
  <si>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</si>
  <si>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</si>
  <si>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</si>
  <si>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</si>
  <si>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</si>
  <si>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</si>
  <si>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</si>
  <si>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</si>
  <si>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</si>
  <si>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</si>
  <si>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</si>
  <si>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</si>
  <si>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</si>
  <si>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</si>
  <si>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</si>
  <si>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</si>
  <si>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</si>
  <si>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</si>
  <si>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</si>
  <si>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</si>
  <si>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</si>
  <si>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</si>
  <si>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</si>
  <si>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</si>
  <si>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</si>
  <si>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</si>
  <si>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</si>
  <si>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</si>
  <si>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</si>
  <si>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</si>
  <si>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</si>
  <si>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</si>
  <si>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</si>
  <si>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</si>
  <si>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</si>
  <si>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</si>
  <si>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</si>
  <si>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</si>
  <si>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</si>
  <si>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</si>
  <si>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</si>
  <si>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</si>
  <si>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</si>
  <si>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</si>
  <si>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</si>
  <si>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</si>
  <si>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</si>
  <si>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</si>
  <si>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</si>
  <si>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</si>
  <si>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</si>
  <si>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</si>
  <si>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</si>
  <si>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</si>
  <si>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</si>
  <si>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</si>
  <si>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</si>
  <si>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</si>
  <si>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</si>
  <si>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</si>
  <si>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</si>
  <si>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</si>
  <si>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</si>
  <si>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</si>
  <si>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</si>
  <si>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</si>
  <si>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</si>
  <si>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</si>
  <si>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</si>
  <si>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</si>
  <si>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</si>
  <si>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</si>
  <si>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</si>
  <si>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</si>
  <si>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</si>
  <si>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</si>
  <si>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</si>
  <si>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</si>
  <si>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</si>
  <si>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</si>
  <si>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</si>
  <si>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</si>
  <si>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</si>
  <si>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</si>
  <si>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</si>
  <si>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</si>
  <si>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</si>
  <si>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</si>
  <si>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</si>
  <si>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</si>
  <si>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</si>
  <si>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</si>
  <si>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</si>
  <si>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</si>
  <si>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</si>
  <si>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</si>
  <si>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</si>
  <si>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</si>
  <si>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</si>
  <si>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</si>
  <si>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</si>
  <si>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</si>
  <si>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</si>
  <si>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</si>
  <si>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</si>
  <si>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</si>
  <si>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</si>
  <si>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</si>
  <si>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</si>
  <si>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</si>
  <si>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</si>
  <si>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</si>
  <si>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</si>
  <si>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</si>
  <si>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</si>
  <si>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</si>
  <si>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</si>
  <si>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</si>
  <si>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</si>
  <si>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</si>
  <si>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</si>
  <si>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</si>
  <si>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</si>
  <si>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</si>
  <si>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</si>
  <si>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</si>
  <si>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</si>
  <si>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</si>
  <si>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</si>
  <si>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</si>
  <si>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</si>
  <si>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</si>
  <si>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</si>
  <si>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</si>
  <si>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</si>
  <si>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</si>
  <si>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</si>
  <si>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</si>
  <si>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</si>
  <si>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</si>
  <si>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</si>
  <si>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</si>
  <si>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</si>
  <si>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</si>
  <si>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</si>
  <si>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</si>
  <si>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</si>
  <si>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</si>
  <si>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</si>
  <si>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</si>
  <si>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</si>
  <si>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</si>
  <si>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</si>
  <si>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</si>
  <si>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</si>
  <si>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</si>
  <si>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</si>
  <si>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</si>
  <si>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</si>
  <si>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</si>
  <si>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</si>
  <si>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</si>
  <si>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</si>
  <si>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</si>
  <si>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</si>
  <si>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</si>
  <si>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</si>
  <si>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</si>
  <si>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</si>
  <si>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</si>
  <si>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</si>
  <si>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</si>
  <si>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</si>
  <si>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</si>
  <si>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</si>
  <si>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</si>
  <si>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</si>
  <si>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</si>
  <si>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</si>
  <si>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</si>
  <si>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</si>
  <si>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</si>
  <si>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</si>
  <si>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</si>
  <si>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</si>
  <si>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</si>
  <si>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</si>
  <si>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</si>
  <si>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</si>
  <si>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</si>
  <si>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</si>
  <si>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</si>
  <si>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</si>
  <si>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</si>
  <si>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</si>
  <si>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</si>
  <si>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</si>
  <si>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</si>
  <si>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</si>
  <si>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</si>
  <si>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</si>
  <si>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</si>
  <si>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</si>
  <si>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</si>
  <si>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</si>
  <si>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</si>
  <si>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</si>
  <si>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</si>
  <si>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</si>
  <si>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</si>
  <si>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</si>
  <si>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</si>
  <si>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</si>
  <si>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</si>
  <si>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</si>
  <si>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</si>
  <si>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</si>
  <si>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</si>
  <si>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</si>
  <si>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</si>
  <si>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</si>
  <si>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</si>
  <si>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</si>
  <si>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</si>
  <si>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</si>
  <si>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</si>
  <si>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</si>
  <si>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</si>
  <si>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</si>
  <si>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</si>
  <si>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</si>
  <si>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</si>
  <si>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</si>
  <si>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</si>
  <si>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</si>
  <si>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</si>
  <si>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</si>
  <si>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</si>
  <si>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</si>
  <si>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</si>
  <si>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</si>
  <si>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</si>
  <si>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</si>
  <si>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</si>
  <si>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</si>
  <si>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</si>
  <si>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</si>
  <si>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</si>
  <si>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</si>
  <si>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</si>
  <si>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</si>
  <si>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</si>
  <si>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</si>
  <si>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</si>
  <si>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</si>
  <si>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</si>
  <si>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</si>
  <si>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</si>
  <si>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</si>
  <si>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</si>
  <si>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</si>
  <si>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</si>
  <si>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</si>
  <si>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</si>
  <si>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</si>
  <si>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</si>
  <si>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</si>
  <si>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</si>
  <si>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</si>
  <si>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</si>
  <si>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</si>
  <si>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</si>
  <si>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</si>
  <si>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</si>
  <si>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</si>
  <si>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</si>
  <si>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</si>
  <si>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</si>
  <si>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</si>
  <si>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</si>
  <si>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</si>
  <si>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</si>
  <si>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</si>
  <si>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</si>
  <si>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</si>
  <si>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</si>
  <si>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</si>
  <si>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</si>
  <si>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</si>
  <si>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</si>
  <si>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</si>
  <si>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</si>
  <si>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</si>
  <si>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</si>
  <si>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</si>
  <si>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</si>
  <si>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</si>
  <si>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</si>
  <si>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</si>
  <si>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</si>
  <si>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</si>
  <si>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</si>
  <si>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</si>
  <si>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</si>
  <si>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</si>
  <si>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</si>
  <si>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</si>
  <si>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</si>
  <si>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</si>
  <si>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</si>
  <si>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</si>
  <si>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</si>
  <si>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</si>
  <si>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</si>
  <si>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</si>
  <si>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</si>
  <si>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</si>
  <si>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</si>
  <si>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</si>
  <si>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</si>
  <si>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</si>
  <si>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</si>
  <si>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</si>
  <si>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</si>
  <si>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</si>
  <si>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</si>
  <si>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</si>
  <si>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</si>
  <si>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</si>
  <si>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</si>
  <si>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</si>
  <si>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</si>
  <si>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</si>
  <si>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</si>
  <si>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</si>
  <si>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</si>
  <si>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</si>
  <si>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</si>
  <si>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</si>
  <si>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</si>
  <si>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</si>
  <si>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</si>
  <si>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</si>
  <si>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</si>
  <si>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</si>
  <si>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</si>
  <si>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</si>
  <si>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</si>
  <si>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</si>
  <si>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</si>
  <si>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</si>
  <si>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</si>
  <si>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</si>
  <si>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</si>
  <si>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</si>
  <si>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</si>
  <si>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</si>
  <si>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</si>
  <si>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</si>
  <si>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</si>
  <si>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</si>
  <si>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</si>
  <si>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</si>
  <si>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</si>
  <si>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</si>
  <si>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</si>
  <si>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</si>
  <si>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</si>
  <si>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</si>
  <si>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</si>
  <si>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</si>
  <si>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</si>
  <si>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</si>
  <si>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</si>
  <si>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</si>
  <si>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</si>
  <si>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</si>
  <si>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</si>
  <si>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</si>
  <si>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</si>
  <si>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</si>
  <si>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</si>
  <si>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</si>
  <si>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</si>
  <si>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</si>
  <si>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</si>
  <si>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</si>
  <si>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</si>
  <si>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</si>
  <si>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</si>
  <si>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</si>
  <si>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</si>
  <si>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</si>
  <si>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</si>
  <si>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</si>
  <si>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</si>
  <si>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</si>
  <si>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</si>
  <si>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</si>
  <si>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</si>
  <si>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</si>
  <si>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</si>
  <si>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</si>
  <si>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</si>
  <si>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</si>
  <si>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</si>
  <si>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</si>
  <si>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</si>
  <si>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</si>
  <si>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</si>
  <si>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</si>
  <si>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</si>
  <si>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</si>
  <si>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</si>
  <si>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</si>
  <si>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</si>
  <si>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</si>
  <si>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</si>
  <si>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</si>
  <si>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</si>
  <si>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</si>
  <si>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</si>
  <si>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</si>
  <si>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</si>
  <si>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</si>
  <si>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</si>
  <si>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</si>
  <si>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</si>
  <si>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</si>
  <si>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</si>
  <si>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</si>
  <si>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</si>
  <si>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</si>
  <si>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</si>
  <si>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</si>
  <si>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</si>
  <si>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</si>
  <si>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</si>
  <si>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</si>
  <si>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</si>
  <si>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</si>
  <si>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</si>
  <si>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</si>
  <si>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</si>
  <si>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</si>
  <si>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</si>
  <si>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</si>
  <si>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</si>
  <si>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</si>
  <si>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</si>
  <si>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</si>
  <si>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</si>
  <si>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</si>
  <si>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</si>
  <si>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</si>
  <si>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</si>
  <si>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</si>
  <si>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</si>
  <si>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</si>
  <si>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</si>
  <si>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</si>
  <si>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</si>
  <si>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</si>
  <si>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</si>
  <si>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</si>
  <si>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</si>
  <si>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</si>
  <si>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</si>
  <si>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</si>
  <si>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</si>
  <si>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</si>
  <si>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</si>
  <si>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</si>
  <si>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</si>
  <si>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</si>
  <si>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</si>
  <si>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</si>
  <si>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</si>
  <si>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</si>
  <si>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</si>
  <si>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</si>
  <si>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</si>
  <si>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</si>
  <si>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</si>
  <si>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</si>
  <si>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</si>
  <si>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</si>
  <si>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</si>
  <si>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</si>
  <si>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</si>
  <si>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</si>
  <si>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</si>
  <si>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</si>
  <si>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</si>
  <si>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</si>
  <si>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</si>
  <si>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</si>
  <si>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</si>
  <si>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</si>
  <si>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</si>
  <si>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</si>
  <si>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</si>
  <si>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</si>
  <si>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</si>
  <si>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</si>
  <si>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</si>
  <si>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</si>
  <si>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</si>
  <si>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</si>
  <si>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</si>
  <si>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</si>
  <si>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</si>
  <si>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</si>
  <si>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</si>
  <si>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</si>
  <si>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</si>
  <si>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</si>
  <si>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</si>
  <si>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</si>
  <si>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</si>
  <si>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</si>
  <si>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</si>
  <si>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</si>
  <si>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</si>
  <si>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</si>
  <si>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</si>
  <si>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</si>
  <si>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</si>
  <si>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</si>
  <si>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</si>
  <si>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</si>
  <si>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</si>
  <si>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</si>
  <si>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</si>
  <si>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</si>
  <si>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</si>
  <si>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</si>
  <si>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</si>
  <si>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</si>
  <si>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</si>
  <si>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</si>
  <si>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</si>
  <si>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</si>
  <si>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</si>
  <si>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</si>
  <si>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</si>
  <si>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</si>
  <si>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</si>
  <si>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</si>
  <si>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</si>
  <si>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</si>
  <si>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</si>
  <si>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</si>
  <si>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</si>
  <si>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</si>
  <si>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</si>
  <si>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</si>
  <si>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</si>
  <si>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</si>
  <si>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</si>
  <si>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</si>
  <si>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</si>
  <si>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</si>
  <si>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</si>
  <si>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</si>
  <si>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</si>
  <si>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</si>
  <si>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</si>
  <si>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</si>
  <si>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</si>
  <si>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</si>
  <si>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</si>
  <si>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</si>
  <si>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</si>
  <si>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</si>
  <si>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</si>
  <si>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</si>
  <si>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</si>
  <si>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</si>
  <si>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</si>
  <si>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</si>
  <si>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</si>
  <si>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</si>
  <si>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</si>
  <si>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</si>
  <si>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</si>
  <si>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</si>
  <si>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</si>
  <si>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</si>
  <si>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</si>
  <si>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</si>
  <si>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</si>
  <si>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</si>
  <si>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</si>
  <si>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</si>
  <si>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</si>
  <si>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</si>
  <si>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</si>
  <si>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</si>
  <si>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</si>
  <si>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</si>
  <si>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</si>
  <si>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</si>
  <si>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</si>
  <si>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</si>
  <si>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</si>
  <si>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</si>
  <si>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</si>
  <si>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</si>
  <si>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</si>
  <si>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</si>
  <si>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</si>
  <si>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</si>
  <si>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</si>
  <si>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</si>
  <si>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</si>
  <si>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</si>
  <si>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</si>
  <si>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</si>
  <si>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</si>
  <si>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</si>
  <si>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</si>
  <si>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</si>
  <si>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</si>
  <si>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</si>
  <si>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</si>
  <si>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</si>
  <si>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</si>
  <si>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</si>
  <si>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</si>
  <si>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</si>
  <si>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</si>
  <si>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</si>
  <si>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</si>
  <si>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</si>
  <si>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</si>
  <si>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</si>
  <si>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</si>
  <si>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</si>
  <si>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</si>
  <si>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</si>
  <si>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</si>
  <si>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</si>
  <si>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</si>
  <si>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</si>
  <si>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</si>
  <si>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</si>
  <si>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</si>
  <si>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</si>
  <si>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</si>
  <si>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</si>
  <si>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</si>
  <si>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</si>
  <si>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</si>
  <si>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</si>
  <si>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</si>
  <si>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</si>
  <si>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</si>
  <si>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</si>
  <si>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</si>
  <si>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</si>
  <si>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</si>
  <si>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</si>
  <si>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</si>
  <si>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</si>
  <si>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</si>
  <si>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</si>
  <si>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</si>
  <si>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</si>
  <si>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</si>
  <si>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</si>
  <si>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</si>
  <si>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</si>
  <si>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</si>
  <si>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</si>
  <si>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</si>
  <si>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</si>
  <si>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</si>
  <si>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</si>
  <si>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</si>
  <si>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</si>
  <si>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</si>
  <si>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</si>
  <si>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</si>
  <si>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</si>
  <si>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</si>
  <si>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</si>
  <si>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</si>
  <si>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</si>
  <si>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</si>
  <si>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</si>
  <si>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</si>
  <si>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</si>
  <si>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</si>
  <si>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</si>
  <si>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</si>
  <si>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</si>
  <si>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</si>
  <si>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</si>
  <si>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</si>
  <si>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</si>
  <si>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</si>
  <si>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</si>
  <si>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</si>
  <si>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</si>
  <si>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</si>
  <si>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</si>
  <si>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</si>
  <si>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</si>
  <si>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</si>
  <si>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</si>
  <si>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</si>
  <si>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</si>
  <si>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</si>
  <si>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</si>
  <si>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</si>
  <si>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</si>
  <si>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</si>
  <si>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</si>
  <si>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</si>
  <si>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</si>
  <si>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</si>
  <si>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</si>
  <si>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</si>
  <si>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</si>
  <si>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</si>
  <si>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</si>
  <si>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</si>
  <si>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</si>
  <si>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</si>
  <si>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</si>
  <si>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</si>
  <si>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</si>
  <si>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</si>
  <si>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</si>
  <si>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</si>
  <si>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</si>
  <si>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</si>
  <si>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</si>
  <si>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</si>
  <si>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</si>
  <si>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</si>
  <si>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</si>
  <si>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</si>
  <si>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</si>
  <si>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</si>
  <si>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</si>
  <si>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</si>
  <si>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</si>
  <si>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</si>
  <si>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</si>
  <si>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</si>
  <si>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</si>
  <si>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</si>
  <si>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</si>
  <si>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</si>
  <si>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</si>
  <si>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</si>
  <si>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</si>
  <si>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</si>
  <si>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</si>
  <si>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</si>
  <si>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</si>
  <si>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</si>
  <si>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</si>
  <si>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</si>
  <si>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</si>
  <si>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</si>
  <si>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</si>
  <si>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</si>
  <si>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</si>
  <si>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</si>
  <si>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</si>
  <si>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</si>
  <si>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</si>
  <si>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</si>
  <si>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</si>
  <si>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</si>
  <si>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</si>
  <si>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</si>
  <si>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</si>
  <si>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</si>
  <si>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</si>
  <si>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</si>
  <si>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</si>
  <si>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</si>
  <si>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</si>
  <si>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</si>
  <si>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</si>
  <si>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</si>
  <si>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</si>
  <si>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</si>
  <si>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</si>
  <si>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</si>
  <si>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</si>
  <si>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</si>
  <si>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</si>
  <si>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</si>
  <si>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</si>
  <si>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</si>
  <si>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</si>
  <si>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</si>
  <si>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</si>
  <si>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</si>
  <si>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</si>
  <si>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</si>
  <si>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</si>
  <si>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</si>
  <si>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</si>
  <si>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</si>
  <si>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</si>
  <si>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</si>
  <si>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</si>
  <si>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</si>
  <si>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</si>
  <si>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</si>
  <si>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</si>
  <si>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</si>
  <si>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</si>
  <si>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</si>
  <si>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</si>
  <si>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</si>
  <si>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</si>
  <si>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</si>
  <si>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</si>
  <si>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</si>
  <si>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</si>
  <si>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</si>
  <si>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</si>
  <si>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</si>
  <si>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</si>
  <si>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</si>
  <si>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</si>
  <si>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</si>
  <si>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</si>
  <si>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</si>
  <si>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</si>
  <si>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</si>
  <si>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</si>
  <si>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</si>
  <si>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</si>
  <si>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</si>
  <si>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</si>
  <si>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</si>
  <si>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</si>
  <si>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</si>
  <si>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</si>
  <si>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</si>
  <si>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</si>
  <si>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</si>
  <si>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</si>
  <si>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</si>
  <si>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</si>
  <si>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</si>
  <si>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</si>
  <si>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</si>
  <si>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</si>
  <si>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</si>
  <si>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</si>
  <si>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</si>
  <si>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</si>
  <si>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</si>
  <si>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</si>
  <si>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</si>
  <si>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</si>
  <si>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</si>
  <si>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</si>
  <si>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</si>
  <si>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</si>
  <si>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</si>
  <si>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</si>
  <si>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</si>
  <si>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</si>
  <si>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</si>
  <si>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</si>
  <si>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</si>
  <si>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</si>
  <si>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</si>
  <si>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</si>
  <si>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</si>
  <si>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</si>
  <si>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</si>
  <si>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</si>
  <si>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</si>
  <si>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</si>
  <si>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</si>
  <si>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</si>
  <si>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</si>
  <si>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</si>
  <si>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</si>
  <si>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</si>
  <si>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</si>
  <si>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</si>
  <si>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</si>
  <si>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</si>
  <si>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</si>
  <si>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</si>
  <si>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</si>
  <si>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</si>
  <si>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</si>
  <si>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</si>
  <si>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</si>
  <si>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</si>
  <si>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</si>
  <si>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</si>
  <si>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</si>
  <si>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</si>
  <si>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</si>
  <si>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</si>
  <si>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</si>
  <si>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</si>
  <si>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</si>
  <si>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</si>
  <si>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</si>
  <si>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</si>
  <si>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</si>
  <si>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</si>
  <si>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</si>
  <si>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</si>
  <si>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</si>
  <si>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</si>
  <si>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</si>
  <si>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</si>
  <si>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</si>
  <si>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</si>
  <si>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</si>
  <si>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</si>
  <si>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</si>
  <si>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</si>
  <si>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</si>
  <si>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</si>
  <si>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</si>
  <si>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</si>
  <si>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</si>
  <si>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</si>
  <si>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</si>
  <si>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</si>
  <si>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</si>
  <si>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</si>
  <si>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</si>
  <si>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</si>
  <si>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</si>
  <si>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</si>
  <si>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</si>
  <si>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</si>
  <si>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</si>
  <si>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</si>
  <si>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</si>
  <si>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</si>
  <si>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</si>
  <si>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</si>
  <si>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</si>
  <si>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</si>
  <si>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</si>
  <si>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</si>
  <si>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</si>
  <si>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</si>
  <si>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</si>
  <si>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</si>
  <si>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</si>
  <si>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</si>
  <si>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</si>
  <si>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</si>
  <si>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</si>
  <si>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</si>
  <si>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</si>
  <si>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</si>
  <si>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</si>
  <si>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</si>
  <si>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</si>
  <si>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</si>
  <si>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</si>
  <si>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</si>
  <si>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</si>
  <si>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</si>
  <si>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</si>
  <si>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</si>
  <si>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</si>
  <si>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</si>
  <si>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</si>
  <si>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</si>
  <si>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</si>
  <si>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</si>
  <si>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</si>
  <si>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</si>
  <si>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</si>
  <si>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</si>
  <si>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</si>
  <si>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</si>
  <si>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</si>
  <si>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</si>
  <si>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</si>
  <si>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</si>
  <si>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</si>
  <si>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</si>
  <si>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</si>
  <si>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</si>
  <si>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</si>
  <si>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</si>
  <si>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</si>
  <si>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</si>
  <si>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</si>
  <si>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</si>
  <si>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</si>
  <si>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</si>
  <si>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</si>
  <si>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</si>
  <si>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</si>
  <si>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</si>
  <si>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</si>
  <si>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</si>
  <si>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</si>
  <si>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</si>
  <si>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</si>
  <si>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</si>
  <si>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</si>
  <si>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</si>
  <si>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</si>
  <si>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</si>
  <si>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</si>
  <si>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</si>
  <si>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</si>
  <si>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</si>
  <si>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</si>
  <si>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</si>
  <si>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</si>
  <si>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</si>
  <si>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</si>
  <si>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</si>
  <si>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</si>
  <si>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</si>
  <si>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</si>
  <si>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</si>
  <si>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</si>
  <si>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</si>
  <si>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</si>
  <si>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</si>
  <si>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</si>
  <si>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</si>
  <si>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</si>
  <si>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</si>
  <si>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</si>
  <si>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</si>
  <si>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</si>
  <si>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</si>
  <si>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</si>
  <si>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</si>
  <si>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</si>
  <si>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</si>
  <si>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</si>
  <si>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</si>
  <si>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</si>
  <si>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</si>
  <si>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</si>
  <si>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</si>
  <si>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</si>
  <si>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</si>
  <si>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</si>
  <si>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</si>
  <si>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</si>
  <si>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</si>
  <si>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</si>
  <si>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</si>
  <si>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</si>
  <si>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</si>
  <si>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</si>
  <si>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</si>
  <si>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</si>
  <si>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</si>
  <si>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</si>
  <si>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</si>
  <si>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</si>
  <si>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</si>
  <si>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</si>
  <si>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</si>
  <si>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</si>
  <si>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</si>
  <si>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</si>
  <si>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</si>
  <si>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</si>
  <si>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</si>
  <si>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</si>
  <si>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</si>
  <si>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</si>
  <si>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</si>
  <si>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</si>
  <si>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</si>
  <si>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</si>
  <si>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</si>
  <si>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</si>
  <si>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</si>
  <si>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</si>
  <si>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</si>
  <si>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</si>
  <si>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</si>
  <si>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</si>
  <si>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</si>
  <si>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</si>
  <si>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</si>
  <si>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</si>
  <si>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</si>
  <si>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</si>
  <si>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</si>
  <si>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</si>
  <si>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</si>
  <si>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</si>
  <si>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</si>
  <si>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</si>
  <si>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</si>
  <si>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</si>
  <si>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</si>
  <si>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</si>
  <si>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</si>
  <si>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</si>
  <si>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</si>
  <si>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</si>
  <si>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</si>
  <si>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</si>
  <si>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</si>
  <si>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</si>
  <si>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</si>
  <si>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</si>
  <si>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</si>
  <si>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</si>
  <si>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</si>
  <si>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</si>
  <si>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</si>
  <si>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</si>
  <si>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</si>
  <si>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</si>
  <si>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</si>
  <si>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</si>
  <si>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</si>
  <si>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</si>
  <si>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</si>
  <si>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</si>
  <si>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</si>
  <si>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</si>
  <si>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</si>
  <si>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</si>
  <si>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</si>
  <si>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</si>
  <si>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</si>
  <si>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</si>
  <si>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</si>
  <si>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</si>
  <si>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</si>
  <si>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</si>
  <si>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</si>
  <si>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</si>
  <si>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</si>
  <si>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</si>
  <si>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</si>
  <si>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</si>
  <si>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</si>
  <si>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</si>
  <si>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</si>
  <si>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</si>
  <si>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</si>
  <si>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</si>
  <si>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</si>
  <si>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</si>
  <si>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</si>
  <si>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</si>
  <si>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</si>
  <si>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</si>
  <si>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</si>
  <si>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</si>
  <si>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</si>
  <si>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</si>
  <si>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</si>
  <si>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</si>
  <si>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</si>
  <si>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</si>
  <si>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</si>
  <si>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</si>
  <si>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</si>
  <si>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</si>
  <si>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</si>
  <si>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</si>
  <si>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</si>
  <si>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</si>
  <si>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</si>
  <si>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</si>
  <si>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</si>
  <si>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</si>
  <si>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</si>
  <si>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</si>
  <si>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</si>
  <si>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</si>
  <si>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</si>
  <si>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</si>
  <si>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</si>
  <si>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</si>
  <si>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</si>
  <si>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</si>
  <si>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</si>
  <si>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</si>
  <si>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</si>
  <si>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</si>
  <si>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</si>
  <si>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</si>
  <si>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</si>
  <si>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</si>
  <si>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</si>
  <si>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</si>
  <si>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</si>
  <si>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</si>
  <si>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</si>
  <si>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</si>
  <si>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</si>
  <si>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</si>
  <si>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</si>
  <si>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</si>
  <si>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</si>
  <si>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</si>
  <si>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</si>
  <si>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</si>
  <si>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</si>
  <si>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</si>
  <si>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</si>
  <si>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</si>
  <si>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</si>
  <si>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</si>
  <si>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</si>
  <si>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</si>
  <si>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</si>
  <si>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</si>
  <si>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</si>
  <si>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</si>
  <si>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</si>
  <si>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</si>
  <si>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</si>
  <si>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</si>
  <si>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</si>
  <si>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</si>
  <si>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</si>
  <si>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</si>
  <si>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</si>
  <si>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</si>
  <si>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</si>
  <si>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</si>
  <si>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</si>
  <si>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</si>
  <si>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</si>
  <si>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</si>
  <si>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</si>
  <si>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</si>
  <si>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</si>
  <si>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</si>
  <si>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</si>
  <si>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</si>
  <si>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</si>
  <si>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</si>
  <si>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</si>
  <si>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</si>
  <si>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</si>
  <si>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</si>
  <si>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</si>
  <si>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</si>
  <si>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</si>
  <si>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</si>
  <si>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</si>
  <si>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</si>
  <si>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</si>
  <si>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</si>
  <si>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</si>
  <si>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</si>
  <si>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</si>
  <si>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</si>
  <si>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</si>
  <si>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</si>
  <si>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</si>
  <si>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</si>
  <si>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</si>
  <si>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</si>
  <si>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</si>
  <si>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</si>
  <si>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</si>
  <si>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</si>
  <si>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</si>
  <si>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</si>
  <si>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</si>
  <si>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</si>
  <si>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</si>
  <si>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</si>
  <si>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</si>
  <si>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</si>
  <si>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</si>
  <si>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</si>
  <si>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</si>
  <si>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</si>
  <si>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</si>
  <si>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</si>
  <si>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</si>
  <si>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</si>
  <si>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</si>
  <si>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</si>
  <si>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</si>
  <si>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</si>
  <si>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</si>
  <si>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</si>
  <si>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</si>
  <si>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</si>
  <si>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</si>
  <si>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</si>
  <si>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</si>
  <si>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</si>
  <si>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</si>
  <si>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</si>
  <si>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</si>
  <si>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</si>
  <si>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</si>
  <si>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</si>
  <si>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</si>
  <si>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</si>
  <si>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</si>
  <si>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</si>
  <si>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</si>
  <si>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</si>
  <si>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</si>
  <si>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</si>
  <si>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</si>
  <si>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</si>
  <si>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</si>
  <si>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</si>
  <si>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</si>
  <si>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</si>
  <si>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</si>
  <si>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</si>
  <si>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</si>
  <si>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</si>
  <si>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</si>
  <si>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</si>
  <si>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</si>
  <si>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</si>
  <si>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</si>
  <si>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</si>
  <si>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</si>
  <si>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</si>
  <si>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</si>
  <si>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</si>
  <si>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</si>
  <si>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</si>
  <si>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</si>
  <si>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</si>
  <si>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</si>
  <si>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</si>
  <si>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</si>
  <si>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</si>
  <si>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</si>
  <si>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</si>
  <si>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</si>
  <si>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</si>
  <si>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</si>
  <si>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</si>
  <si>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</si>
  <si>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</si>
  <si>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</si>
  <si>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</si>
  <si>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</si>
  <si>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</si>
  <si>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</si>
  <si>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</si>
  <si>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</si>
  <si>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</si>
  <si>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</si>
  <si>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</si>
  <si>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</si>
  <si>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</si>
  <si>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</si>
  <si>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</si>
  <si>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</si>
  <si>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</si>
  <si>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</si>
  <si>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</si>
  <si>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</si>
  <si>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</si>
  <si>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</si>
  <si>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</si>
  <si>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</si>
  <si>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</si>
  <si>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</si>
  <si>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</si>
  <si>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</si>
  <si>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</si>
  <si>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</si>
  <si>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</si>
  <si>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</si>
  <si>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</si>
  <si>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</si>
  <si>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</si>
  <si>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</si>
  <si>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</si>
  <si>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</si>
  <si>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</si>
  <si>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</si>
  <si>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</si>
  <si>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</si>
  <si>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</si>
  <si>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</si>
  <si>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</si>
  <si>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</si>
  <si>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</si>
  <si>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</si>
  <si>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</si>
  <si>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</si>
  <si>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</si>
  <si>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</si>
  <si>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</si>
  <si>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</si>
  <si>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</si>
  <si>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</si>
  <si>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</si>
  <si>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</si>
  <si>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</si>
  <si>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</si>
  <si>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</si>
  <si>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</si>
  <si>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</si>
  <si>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</si>
  <si>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</si>
  <si>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</si>
  <si>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</si>
  <si>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</si>
  <si>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</si>
  <si>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</si>
  <si>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</si>
  <si>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</si>
  <si>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</si>
  <si>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</si>
  <si>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</si>
  <si>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</si>
  <si>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</si>
  <si>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</si>
  <si>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</si>
  <si>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</si>
  <si>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</si>
  <si>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</si>
  <si>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</si>
  <si>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</si>
  <si>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</si>
  <si>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</si>
  <si>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</si>
  <si>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</si>
  <si>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</si>
  <si>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</si>
  <si>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</si>
  <si>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</si>
  <si>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</si>
  <si>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</si>
  <si>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</si>
  <si>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</si>
  <si>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</si>
  <si>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</si>
  <si>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</si>
  <si>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</si>
  <si>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</si>
  <si>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</si>
  <si>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</si>
  <si>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</si>
  <si>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</si>
  <si>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</si>
  <si>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</si>
  <si>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</si>
  <si>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</si>
  <si>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</si>
  <si>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</si>
  <si>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</si>
  <si>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</si>
  <si>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</si>
  <si>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</si>
  <si>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</si>
  <si>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</si>
  <si>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</si>
  <si>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</si>
  <si>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</si>
  <si>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</si>
  <si>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</si>
  <si>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</si>
  <si>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</si>
  <si>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</si>
  <si>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</si>
  <si>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</si>
  <si>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</si>
  <si>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</si>
  <si>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</si>
  <si>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</si>
  <si>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</si>
  <si>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</si>
  <si>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</si>
  <si>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</si>
  <si>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</si>
  <si>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</si>
  <si>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</si>
  <si>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</si>
  <si>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</si>
  <si>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</si>
  <si>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</si>
  <si>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</si>
  <si>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</si>
  <si>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</si>
  <si>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</si>
  <si>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</si>
  <si>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</si>
  <si>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</si>
  <si>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</si>
  <si>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</si>
  <si>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</si>
  <si>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</si>
  <si>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</si>
  <si>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</si>
  <si>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</si>
  <si>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</si>
  <si>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</si>
  <si>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</si>
  <si>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</si>
  <si>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</si>
  <si>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</si>
  <si>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</si>
  <si>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</si>
  <si>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</si>
  <si>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</si>
  <si>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</si>
  <si>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</si>
  <si>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</si>
  <si>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</si>
  <si>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</si>
  <si>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</si>
  <si>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</si>
  <si>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</si>
  <si>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</si>
  <si>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</si>
  <si>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</si>
  <si>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</si>
  <si>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</si>
  <si>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</si>
  <si>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</si>
  <si>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</si>
  <si>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</si>
  <si>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</si>
  <si>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</si>
  <si>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</si>
  <si>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</si>
  <si>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</si>
  <si>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</si>
  <si>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</si>
  <si>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</si>
  <si>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</si>
  <si>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</si>
  <si>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</si>
  <si>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</si>
  <si>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</si>
  <si>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</si>
  <si>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</si>
  <si>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</si>
  <si>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</si>
  <si>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</si>
  <si>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</si>
  <si>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</si>
  <si>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</si>
  <si>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</si>
  <si>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</si>
  <si>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</si>
  <si>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</si>
  <si>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</si>
  <si>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</si>
  <si>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</si>
  <si>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</si>
  <si>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</si>
  <si>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</si>
  <si>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</si>
  <si>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</si>
  <si>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</si>
  <si>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</si>
  <si>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</si>
  <si>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</si>
  <si>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</si>
  <si>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</si>
  <si>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</si>
  <si>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</si>
  <si>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</si>
  <si>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</si>
  <si>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</si>
  <si>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</si>
  <si>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</si>
  <si>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</si>
  <si>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</si>
  <si>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</si>
  <si>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</si>
  <si>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</si>
  <si>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</si>
  <si>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</si>
  <si>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</si>
  <si>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</si>
  <si>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</si>
  <si>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</si>
  <si>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</si>
  <si>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</si>
  <si>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</si>
  <si>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</si>
  <si>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</si>
  <si>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</si>
  <si>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</si>
  <si>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</si>
  <si>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</si>
  <si>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</si>
  <si>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</si>
  <si>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</si>
  <si>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</si>
  <si>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</si>
  <si>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</si>
  <si>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</si>
  <si>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</si>
  <si>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</si>
  <si>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</si>
  <si>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</si>
  <si>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</si>
  <si>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</si>
  <si>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</si>
  <si>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</si>
  <si>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</si>
  <si>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</si>
  <si>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</si>
  <si>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</si>
  <si>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</si>
  <si>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</si>
  <si>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</si>
  <si>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</si>
  <si>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</si>
  <si>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</si>
  <si>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</si>
  <si>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</si>
  <si>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</si>
  <si>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</si>
  <si>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</si>
  <si>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</si>
  <si>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</si>
  <si>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</si>
  <si>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</si>
  <si>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</si>
  <si>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</si>
  <si>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</si>
  <si>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</si>
  <si>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</si>
  <si>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</si>
  <si>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</si>
  <si>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</si>
  <si>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</si>
  <si>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</si>
  <si>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</si>
  <si>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</si>
  <si>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</si>
  <si>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</si>
  <si>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</si>
  <si>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</si>
  <si>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</si>
  <si>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</si>
  <si>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</si>
  <si>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</si>
  <si>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</si>
  <si>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</si>
  <si>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</si>
  <si>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</si>
  <si>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</si>
  <si>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</si>
  <si>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</si>
  <si>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</si>
  <si>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</si>
  <si>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</si>
  <si>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</si>
  <si>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</si>
  <si>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</si>
  <si>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</si>
  <si>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</si>
  <si>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</si>
  <si>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</si>
  <si>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</si>
  <si>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</si>
  <si>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</si>
  <si>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</si>
  <si>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</si>
  <si>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</si>
  <si>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</si>
  <si>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</si>
  <si>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</si>
  <si>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</si>
  <si>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</si>
  <si>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</si>
  <si>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</si>
  <si>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</si>
  <si>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</si>
  <si>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</si>
  <si>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</si>
  <si>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</si>
  <si>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</si>
  <si>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</si>
  <si>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</si>
  <si>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</si>
  <si>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</si>
  <si>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</si>
  <si>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</si>
  <si>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</si>
  <si>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</si>
  <si>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</si>
  <si>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</si>
  <si>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</si>
  <si>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</si>
  <si>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</si>
  <si>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</si>
  <si>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</si>
  <si>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</si>
  <si>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</si>
  <si>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</si>
  <si>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</si>
  <si>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</si>
  <si>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</si>
  <si>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</si>
  <si>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</si>
  <si>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</si>
  <si>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</si>
  <si>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</si>
  <si>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</si>
  <si>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</si>
  <si>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</si>
  <si>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</si>
  <si>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</si>
  <si>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</si>
  <si>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</si>
  <si>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</si>
  <si>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</si>
  <si>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</si>
  <si>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</si>
  <si>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</si>
  <si>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</si>
  <si>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</si>
  <si>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</si>
  <si>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</si>
  <si>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</si>
  <si>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</si>
  <si>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</si>
  <si>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</si>
  <si>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</si>
  <si>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</si>
  <si>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</si>
  <si>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</si>
  <si>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</si>
  <si>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</si>
  <si>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</si>
  <si>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</si>
  <si>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</si>
  <si>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</si>
  <si>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</si>
  <si>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</si>
  <si>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</si>
  <si>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</si>
  <si>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</si>
  <si>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</si>
  <si>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</si>
  <si>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</si>
  <si>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</si>
  <si>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</si>
  <si>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</si>
  <si>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</si>
  <si>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</si>
  <si>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</si>
  <si>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</si>
  <si>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</si>
  <si>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</si>
  <si>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</si>
  <si>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</si>
  <si>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</si>
  <si>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</si>
  <si>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</si>
  <si>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</si>
  <si>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</si>
  <si>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</si>
  <si>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</si>
  <si>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</si>
  <si>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</si>
  <si>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</si>
  <si>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</si>
  <si>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</si>
  <si>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</si>
  <si>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</si>
  <si>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</si>
  <si>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</si>
  <si>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</si>
  <si>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</si>
  <si>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</si>
  <si>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</si>
  <si>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</si>
  <si>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</si>
  <si>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</si>
  <si>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</si>
  <si>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</si>
  <si>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</si>
  <si>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</si>
  <si>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</si>
  <si>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</si>
  <si>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</si>
  <si>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</si>
  <si>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</si>
  <si>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</si>
  <si>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</si>
  <si>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</si>
  <si>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</si>
  <si>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</si>
  <si>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</si>
  <si>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</si>
  <si>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</si>
  <si>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</si>
  <si>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</si>
  <si>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</si>
  <si>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</si>
  <si>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</si>
  <si>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</si>
  <si>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</si>
  <si>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</si>
  <si>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</si>
  <si>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</si>
  <si>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</si>
  <si>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</si>
  <si>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</si>
  <si>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</si>
  <si>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</si>
  <si>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</si>
  <si>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</si>
  <si>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</si>
  <si>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</si>
  <si>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</si>
  <si>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</si>
  <si>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</si>
  <si>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</si>
  <si>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</si>
  <si>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</si>
  <si>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</si>
  <si>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</si>
  <si>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</si>
  <si>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</si>
  <si>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</si>
  <si>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</si>
  <si>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</si>
  <si>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</si>
  <si>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</si>
  <si>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</si>
  <si>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</si>
  <si>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</si>
  <si>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</si>
  <si>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</si>
  <si>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</si>
  <si>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</si>
  <si>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</si>
  <si>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</si>
  <si>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</si>
  <si>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</si>
  <si>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</si>
  <si>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</si>
  <si>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</si>
  <si>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</si>
  <si>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</si>
  <si>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</si>
  <si>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</si>
  <si>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</si>
  <si>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</si>
  <si>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</si>
  <si>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</si>
  <si>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</si>
  <si>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</si>
  <si>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</si>
  <si>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</si>
  <si>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</si>
  <si>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</si>
  <si>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</si>
  <si>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</si>
  <si>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</si>
  <si>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</si>
  <si>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</si>
  <si>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</si>
  <si>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</si>
  <si>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</si>
  <si>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</si>
  <si>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</si>
  <si>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</si>
  <si>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</si>
  <si>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</si>
  <si>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</si>
  <si>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</si>
  <si>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</si>
  <si>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</si>
  <si>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</si>
  <si>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</si>
  <si>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</si>
  <si>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</si>
  <si>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</si>
  <si>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</si>
  <si>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</si>
  <si>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</si>
  <si>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</si>
  <si>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</si>
  <si>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</si>
  <si>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</si>
  <si>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</si>
  <si>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</si>
  <si>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</si>
  <si>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</si>
  <si>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</si>
  <si>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</si>
  <si>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</si>
  <si>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</si>
  <si>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</si>
  <si>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</si>
  <si>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</si>
  <si>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</si>
  <si>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</si>
  <si>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</si>
  <si>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</si>
  <si>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</si>
  <si>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</si>
  <si>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</si>
  <si>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</si>
  <si>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</si>
  <si>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</si>
  <si>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</si>
  <si>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</si>
  <si>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</si>
  <si>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</si>
  <si>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</si>
  <si>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</si>
  <si>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</si>
  <si>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</si>
  <si>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</si>
  <si>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</si>
  <si>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</si>
  <si>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</si>
  <si>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</si>
  <si>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</si>
  <si>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</si>
  <si>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</si>
  <si>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</si>
  <si>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</si>
  <si>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</si>
  <si>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</si>
  <si>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</si>
  <si>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</si>
  <si>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</si>
  <si>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</si>
  <si>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</si>
  <si>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</si>
  <si>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</si>
  <si>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</si>
  <si>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</si>
  <si>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</si>
  <si>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</si>
  <si>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</si>
  <si>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</si>
  <si>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</si>
  <si>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</si>
  <si>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</si>
  <si>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</si>
  <si>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</si>
  <si>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</si>
  <si>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</si>
  <si>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</si>
  <si>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</si>
  <si>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</si>
  <si>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</si>
  <si>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</si>
  <si>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</si>
  <si>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</si>
  <si>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</si>
  <si>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</si>
  <si>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</si>
  <si>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</si>
  <si>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</si>
  <si>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</si>
  <si>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</si>
  <si>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</si>
  <si>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</si>
  <si>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</si>
  <si>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</si>
  <si>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</si>
  <si>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</si>
  <si>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</si>
  <si>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</si>
  <si>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</si>
  <si>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</si>
  <si>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</si>
  <si>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</si>
  <si>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</si>
  <si>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</si>
  <si>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</si>
  <si>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</si>
  <si>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</si>
  <si>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</si>
  <si>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</si>
  <si>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</si>
  <si>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</si>
  <si>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</si>
  <si>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</si>
  <si>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</si>
  <si>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</si>
  <si>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</si>
  <si>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</si>
  <si>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</si>
  <si>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</si>
  <si>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</si>
  <si>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</si>
  <si>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</si>
  <si>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</si>
  <si>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</si>
  <si>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</si>
  <si>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</si>
  <si>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</si>
  <si>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</si>
  <si>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</si>
  <si>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</si>
  <si>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</si>
  <si>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</si>
  <si>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</si>
  <si>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</si>
  <si>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</si>
  <si>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</si>
  <si>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</si>
  <si>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</si>
  <si>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</si>
  <si>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</si>
  <si>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</si>
  <si>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</si>
  <si>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</si>
  <si>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</si>
  <si>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</si>
  <si>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</si>
  <si>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</si>
  <si>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</si>
  <si>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</si>
  <si>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</si>
  <si>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</si>
  <si>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</si>
  <si>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</si>
  <si>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</si>
  <si>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</si>
  <si>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</si>
  <si>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</si>
  <si>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</si>
  <si>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</si>
  <si>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</si>
  <si>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</si>
  <si>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</si>
  <si>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</si>
  <si>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</si>
  <si>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</si>
  <si>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</si>
  <si>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</si>
  <si>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</si>
  <si>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</si>
  <si>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</si>
  <si>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</si>
  <si>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</si>
  <si>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</si>
  <si>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</si>
  <si>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</si>
  <si>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</si>
  <si>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</si>
  <si>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</si>
  <si>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</si>
  <si>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</si>
  <si>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</si>
  <si>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</si>
  <si>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</si>
  <si>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</si>
  <si>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</si>
  <si>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</si>
  <si>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</si>
  <si>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</si>
  <si>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</si>
  <si>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</si>
  <si>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</si>
  <si>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</si>
  <si>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</si>
  <si>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</si>
  <si>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</si>
  <si>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</si>
  <si>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</si>
  <si>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</si>
  <si>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</si>
  <si>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</si>
  <si>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</si>
  <si>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</si>
  <si>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</si>
  <si>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</si>
  <si>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</si>
  <si>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</si>
  <si>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</si>
  <si>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</si>
  <si>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</si>
  <si>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</si>
  <si>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</si>
  <si>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</si>
  <si>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</si>
  <si>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</si>
  <si>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</si>
  <si>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</si>
  <si>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</si>
  <si>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</si>
  <si>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</si>
  <si>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</si>
  <si>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</si>
  <si>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</si>
  <si>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</si>
  <si>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</si>
  <si>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</si>
  <si>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</si>
  <si>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</si>
  <si>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</si>
  <si>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</si>
  <si>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</si>
  <si>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</si>
  <si>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</si>
  <si>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</si>
  <si>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</si>
  <si>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</si>
  <si>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</si>
  <si>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</si>
  <si>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</si>
  <si>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</si>
  <si>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</si>
  <si>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</si>
  <si>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</si>
  <si>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</si>
  <si>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</si>
  <si>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</si>
  <si>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</si>
  <si>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</si>
  <si>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</si>
  <si>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</si>
  <si>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</si>
  <si>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</si>
  <si>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</si>
  <si>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</si>
  <si>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</si>
  <si>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</si>
  <si>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</si>
  <si>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</si>
  <si>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</si>
  <si>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</si>
  <si>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</si>
  <si>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</si>
  <si>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</si>
  <si>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</si>
  <si>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</si>
  <si>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</si>
  <si>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</si>
  <si>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</si>
  <si>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</si>
  <si>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</si>
  <si>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</si>
  <si>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</si>
  <si>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</si>
  <si>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</si>
  <si>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</si>
  <si>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</si>
  <si>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</si>
  <si>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</si>
  <si>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</si>
  <si>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</si>
  <si>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</si>
  <si>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</si>
  <si>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</si>
  <si>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</si>
  <si>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</si>
  <si>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</si>
  <si>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</si>
  <si>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</si>
  <si>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</si>
  <si>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</si>
  <si>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</si>
  <si>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</si>
  <si>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</si>
  <si>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</si>
  <si>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</si>
  <si>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</si>
  <si>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</si>
  <si>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</si>
  <si>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</si>
  <si>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</si>
  <si>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</si>
  <si>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</si>
  <si>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</si>
  <si>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</si>
  <si>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</si>
  <si>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</si>
  <si>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</si>
  <si>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</si>
  <si>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</si>
  <si>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</si>
  <si>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</si>
  <si>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</si>
  <si>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</si>
  <si>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</si>
  <si>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</si>
  <si>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</si>
  <si>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</si>
  <si>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</si>
  <si>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</si>
  <si>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</si>
  <si>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</si>
  <si>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</si>
  <si>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</si>
  <si>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</si>
  <si>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</si>
  <si>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</si>
  <si>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</si>
  <si>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</si>
  <si>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</si>
  <si>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</si>
  <si>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</si>
  <si>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</si>
  <si>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</si>
  <si>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</si>
  <si>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</si>
  <si>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</si>
  <si>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</si>
  <si>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</si>
  <si>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</si>
  <si>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</si>
  <si>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</si>
  <si>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</si>
  <si>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</si>
  <si>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</si>
  <si>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</si>
  <si>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</si>
  <si>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</si>
  <si>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</si>
  <si>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</si>
  <si>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</si>
  <si>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</si>
  <si>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</si>
  <si>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</si>
  <si>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</si>
  <si>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</si>
  <si>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</si>
  <si>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</si>
  <si>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</si>
  <si>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</si>
  <si>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</si>
  <si>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</si>
  <si>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</si>
  <si>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</si>
  <si>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</si>
  <si>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</si>
  <si>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</si>
  <si>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</si>
  <si>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</si>
  <si>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</si>
  <si>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</si>
  <si>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</si>
  <si>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</si>
  <si>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</si>
  <si>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</si>
  <si>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</si>
  <si>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</si>
  <si>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</si>
  <si>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</si>
  <si>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</si>
  <si>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</si>
  <si>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</si>
  <si>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</si>
  <si>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</si>
  <si>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</si>
  <si>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</si>
  <si>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</si>
  <si>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</si>
  <si>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</si>
  <si>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</si>
  <si>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</si>
  <si>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</si>
  <si>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</si>
  <si>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</si>
  <si>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</si>
  <si>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</si>
  <si>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</si>
  <si>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</si>
  <si>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</si>
  <si>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</si>
  <si>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</si>
  <si>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</si>
  <si>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</si>
  <si>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</si>
  <si>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</si>
  <si>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</si>
  <si>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</si>
  <si>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</si>
  <si>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</si>
  <si>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</si>
  <si>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</si>
  <si>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</si>
  <si>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</si>
  <si>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</si>
  <si>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</si>
  <si>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</si>
  <si>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</si>
  <si>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</si>
  <si>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</si>
  <si>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</si>
  <si>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</si>
  <si>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</si>
  <si>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</si>
  <si>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</si>
  <si>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</si>
  <si>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</si>
  <si>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</si>
  <si>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</si>
  <si>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</si>
  <si>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</si>
  <si>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</si>
  <si>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</si>
  <si>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</si>
  <si>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</si>
  <si>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</si>
  <si>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</si>
  <si>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</si>
  <si>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</si>
  <si>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</si>
  <si>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</si>
  <si>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</si>
  <si>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</si>
  <si>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</si>
  <si>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</si>
  <si>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</si>
  <si>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</si>
  <si>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</si>
  <si>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</si>
  <si>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</si>
  <si>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</si>
  <si>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</si>
  <si>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</si>
  <si>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</si>
  <si>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</si>
  <si>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</si>
  <si>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</si>
  <si>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</si>
  <si>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</si>
  <si>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</si>
  <si>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</si>
  <si>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</si>
  <si>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</si>
  <si>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</si>
  <si>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</si>
  <si>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</si>
  <si>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</si>
  <si>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</si>
  <si>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</si>
  <si>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</si>
  <si>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</si>
  <si>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</si>
  <si>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</si>
  <si>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</si>
  <si>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</si>
  <si>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</si>
  <si>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</si>
  <si>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</si>
  <si>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</si>
  <si>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</si>
  <si>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</si>
  <si>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</si>
  <si>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</si>
  <si>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</si>
  <si>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</si>
  <si>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</si>
  <si>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</si>
  <si>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</si>
  <si>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</si>
  <si>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</si>
  <si>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</si>
  <si>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</si>
  <si>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</si>
  <si>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</si>
  <si>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</si>
  <si>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</si>
  <si>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</si>
  <si>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</si>
  <si>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</si>
  <si>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</si>
  <si>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</si>
  <si>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</si>
  <si>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</si>
  <si>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</si>
  <si>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</si>
  <si>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</si>
  <si>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</si>
  <si>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</si>
  <si>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</si>
  <si>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</si>
  <si>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</si>
  <si>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</si>
  <si>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</si>
  <si>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</si>
  <si>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</si>
  <si>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</si>
  <si>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</si>
  <si>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</si>
  <si>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</si>
  <si>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</si>
  <si>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</si>
  <si>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</si>
  <si>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</si>
  <si>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</si>
  <si>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</si>
  <si>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</si>
  <si>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</si>
  <si>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</si>
  <si>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</si>
  <si>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</si>
  <si>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</si>
  <si>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</si>
  <si>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</si>
  <si>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</si>
  <si>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</si>
  <si>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</si>
  <si>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</si>
  <si>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</si>
  <si>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</si>
  <si>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</si>
  <si>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</si>
  <si>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</si>
  <si>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</si>
  <si>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</si>
  <si>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</si>
  <si>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</si>
  <si>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</si>
  <si>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</si>
  <si>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</si>
  <si>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</si>
  <si>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</si>
  <si>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</si>
  <si>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</si>
  <si>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</si>
  <si>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</si>
  <si>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</si>
  <si>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</si>
  <si>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</si>
  <si>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</si>
  <si>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</si>
  <si>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</si>
  <si>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</si>
  <si>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</si>
  <si>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</si>
  <si>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</si>
  <si>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</si>
  <si>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</si>
  <si>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</si>
  <si>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</si>
  <si>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</si>
  <si>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</si>
  <si>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</si>
  <si>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</si>
  <si>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</si>
  <si>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</si>
  <si>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</si>
  <si>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</si>
  <si>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</si>
  <si>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</si>
  <si>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</si>
  <si>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</si>
  <si>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</si>
  <si>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</si>
  <si>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</si>
  <si>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</si>
  <si>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</si>
  <si>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</si>
  <si>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</si>
  <si>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</si>
  <si>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</si>
  <si>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</si>
  <si>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</si>
  <si>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</si>
  <si>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</si>
  <si>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</si>
  <si>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</si>
  <si>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</si>
  <si>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</si>
  <si>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</si>
  <si>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</si>
  <si>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</si>
  <si>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</si>
  <si>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</si>
  <si>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</si>
  <si>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</si>
  <si>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</si>
  <si>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</si>
  <si>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</si>
  <si>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</si>
  <si>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</si>
  <si>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</si>
  <si>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</si>
  <si>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</si>
  <si>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</si>
  <si>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</si>
  <si>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</si>
  <si>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</si>
  <si>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</si>
  <si>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</si>
  <si>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</si>
  <si>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</si>
  <si>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</si>
  <si>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</si>
  <si>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</si>
  <si>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</si>
  <si>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</si>
  <si>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</si>
  <si>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</si>
  <si>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</si>
  <si>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</si>
  <si>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</si>
  <si>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</si>
  <si>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</si>
  <si>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</si>
  <si>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</si>
  <si>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</si>
  <si>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</si>
  <si>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</si>
  <si>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</si>
  <si>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</si>
  <si>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</si>
  <si>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</si>
  <si>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</si>
  <si>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</si>
  <si>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</si>
  <si>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</si>
  <si>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</si>
  <si>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</si>
  <si>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</si>
  <si>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</si>
  <si>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</si>
  <si>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</si>
  <si>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</si>
  <si>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</si>
  <si>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</si>
  <si>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</si>
  <si>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</si>
  <si>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</si>
  <si>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</si>
  <si>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</si>
  <si>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</si>
  <si>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</si>
  <si>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</si>
  <si>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</si>
  <si>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</si>
  <si>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</si>
  <si>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</si>
  <si>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</si>
  <si>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</si>
  <si>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</si>
  <si>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</si>
  <si>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</si>
  <si>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</si>
  <si>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</si>
  <si>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</si>
  <si>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</si>
  <si>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</si>
  <si>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</si>
  <si>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</si>
  <si>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</si>
  <si>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</si>
  <si>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</si>
  <si>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</si>
  <si>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</si>
  <si>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</si>
  <si>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</si>
  <si>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</si>
  <si>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</si>
  <si>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</si>
  <si>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</si>
  <si>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</si>
  <si>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</si>
  <si>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</si>
  <si>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</si>
  <si>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</si>
  <si>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</si>
  <si>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</si>
  <si>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</si>
  <si>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</si>
  <si>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</si>
  <si>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</si>
  <si>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</si>
  <si>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</si>
  <si>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</si>
  <si>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</si>
  <si>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</si>
  <si>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</si>
  <si>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</si>
  <si>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</si>
  <si>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</si>
  <si>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</si>
  <si>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</si>
  <si>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</si>
  <si>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</si>
  <si>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</si>
  <si>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</si>
  <si>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</si>
  <si>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</si>
  <si>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</si>
  <si>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</si>
  <si>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</si>
  <si>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</si>
  <si>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</si>
  <si>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</si>
  <si>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</si>
  <si>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</si>
  <si>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</si>
  <si>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</si>
  <si>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</si>
  <si>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</si>
  <si>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</si>
  <si>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</si>
  <si>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</si>
  <si>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</si>
  <si>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</si>
  <si>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</si>
  <si>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</si>
  <si>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</si>
  <si>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</si>
  <si>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</si>
  <si>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</si>
  <si>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</si>
  <si>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</si>
  <si>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</si>
  <si>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</si>
  <si>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</si>
  <si>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</si>
  <si>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</si>
  <si>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</si>
  <si>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</si>
  <si>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</si>
  <si>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</si>
  <si>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</si>
  <si>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</si>
  <si>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</si>
  <si>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</si>
  <si>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</si>
  <si>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</si>
  <si>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</si>
  <si>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</si>
  <si>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</si>
  <si>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</si>
  <si>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</si>
  <si>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</si>
  <si>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</si>
  <si>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</si>
  <si>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</si>
  <si>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</si>
  <si>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</si>
  <si>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</si>
  <si>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</si>
  <si>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</si>
  <si>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</si>
  <si>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</si>
  <si>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</si>
  <si>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</si>
  <si>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</si>
  <si>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</si>
  <si>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</si>
  <si>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</si>
  <si>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</si>
  <si>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</si>
  <si>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</si>
  <si>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</si>
  <si>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</si>
  <si>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</si>
  <si>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</si>
  <si>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</si>
  <si>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</si>
  <si>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</si>
  <si>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</si>
  <si>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</si>
  <si>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</si>
  <si>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</si>
  <si>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</si>
  <si>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</si>
  <si>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</si>
  <si>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</si>
  <si>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</si>
  <si>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</si>
  <si>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</si>
  <si>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</si>
  <si>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</si>
  <si>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</si>
  <si>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</si>
  <si>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</si>
  <si>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</si>
  <si>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</si>
  <si>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</si>
  <si>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</si>
  <si>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</si>
  <si>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</si>
  <si>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</si>
  <si>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</si>
  <si>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</si>
  <si>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</si>
  <si>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</si>
  <si>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</si>
  <si>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</si>
  <si>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</si>
  <si>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</si>
  <si>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</si>
  <si>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</si>
  <si>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</si>
  <si>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</si>
  <si>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</si>
  <si>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</si>
  <si>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</si>
  <si>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</si>
  <si>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</si>
  <si>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</si>
  <si>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</si>
  <si>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</si>
  <si>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</si>
  <si>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</si>
  <si>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</si>
  <si>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</si>
  <si>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</si>
  <si>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</si>
  <si>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</si>
  <si>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</si>
  <si>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</si>
  <si>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</si>
  <si>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</si>
  <si>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</si>
  <si>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</si>
  <si>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</si>
  <si>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</si>
  <si>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</si>
  <si>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</si>
  <si>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</si>
  <si>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</si>
  <si>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</si>
  <si>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</si>
  <si>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</si>
  <si>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</si>
  <si>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</si>
  <si>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</si>
  <si>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</si>
  <si>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</si>
  <si>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</si>
  <si>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</si>
  <si>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</si>
  <si>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</si>
  <si>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</si>
  <si>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</si>
  <si>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</si>
  <si>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</si>
  <si>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</si>
  <si>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</si>
  <si>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</si>
  <si>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</si>
  <si>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</si>
  <si>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</si>
  <si>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</si>
  <si>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</si>
  <si>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</si>
  <si>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</si>
  <si>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</si>
  <si>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</si>
  <si>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</si>
  <si>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</si>
  <si>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</si>
  <si>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</si>
  <si>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</si>
  <si>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</si>
  <si>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</si>
  <si>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</si>
  <si>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</si>
  <si>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</si>
  <si>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</si>
  <si>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</si>
  <si>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</si>
  <si>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</si>
  <si>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</si>
  <si>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</si>
  <si>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</si>
  <si>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</si>
  <si>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</si>
  <si>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</si>
  <si>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</si>
  <si>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</si>
  <si>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</si>
  <si>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</si>
  <si>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</si>
  <si>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</si>
  <si>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</si>
  <si>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</si>
  <si>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</si>
  <si>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</si>
  <si>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</si>
  <si>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</si>
  <si>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</si>
  <si>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</si>
  <si>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</si>
  <si>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</si>
  <si>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</si>
  <si>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</si>
  <si>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</si>
  <si>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</si>
  <si>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</si>
  <si>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</si>
  <si>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</si>
  <si>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</si>
  <si>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</si>
  <si>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</si>
  <si>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</si>
  <si>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</si>
  <si>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</si>
  <si>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</si>
  <si>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</si>
  <si>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</si>
  <si>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</si>
  <si>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</si>
  <si>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</si>
  <si>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</si>
  <si>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</si>
  <si>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</si>
  <si>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</si>
  <si>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</si>
  <si>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</si>
  <si>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</si>
  <si>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</si>
  <si>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</si>
  <si>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</si>
  <si>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</si>
  <si>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</si>
  <si>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</si>
  <si>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</si>
  <si>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</si>
  <si>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</si>
  <si>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</si>
  <si>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</si>
  <si>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</si>
  <si>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</si>
  <si>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</si>
  <si>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</si>
  <si>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</si>
  <si>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</si>
  <si>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</si>
  <si>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</si>
  <si>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</si>
  <si>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</si>
  <si>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</si>
  <si>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</si>
  <si>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</si>
  <si>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</si>
  <si>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</si>
  <si>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</si>
  <si>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</si>
  <si>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</si>
  <si>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</si>
  <si>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</si>
  <si>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</si>
  <si>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</si>
  <si>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</si>
  <si>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</si>
  <si>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</si>
  <si>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</si>
  <si>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</si>
  <si>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</si>
  <si>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</si>
  <si>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</si>
  <si>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</si>
  <si>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</si>
  <si>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</si>
  <si>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</si>
  <si>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</si>
  <si>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</si>
  <si>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</si>
  <si>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</si>
  <si>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</si>
  <si>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</si>
  <si>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</si>
  <si>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</si>
  <si>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</si>
  <si>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</si>
  <si>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</si>
  <si>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</si>
  <si>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</si>
  <si>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</si>
  <si>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</si>
  <si>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</si>
  <si>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</si>
  <si>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</si>
  <si>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</si>
  <si>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</si>
  <si>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</si>
  <si>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</si>
  <si>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</si>
  <si>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</si>
  <si>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</si>
  <si>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</si>
  <si>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</si>
  <si>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</si>
  <si>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</si>
  <si>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</si>
  <si>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</si>
  <si>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</si>
  <si>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</si>
  <si>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</si>
  <si>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</si>
  <si>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</si>
  <si>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</si>
  <si>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</si>
  <si>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</si>
  <si>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</si>
  <si>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</si>
  <si>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</si>
  <si>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</si>
  <si>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</si>
  <si>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</si>
  <si>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</si>
  <si>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</si>
  <si>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</si>
  <si>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</si>
  <si>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</si>
  <si>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</si>
  <si>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</si>
  <si>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</si>
  <si>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</si>
  <si>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</si>
  <si>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</si>
  <si>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</si>
  <si>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</si>
  <si>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</si>
  <si>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</si>
  <si>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</si>
  <si>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</si>
  <si>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</si>
  <si>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</si>
  <si>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</si>
  <si>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</si>
  <si>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</si>
  <si>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</si>
  <si>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</si>
  <si>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</si>
  <si>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</si>
  <si>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</si>
  <si>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</si>
  <si>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</si>
  <si>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</si>
  <si>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</si>
  <si>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</si>
  <si>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</si>
  <si>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</si>
  <si>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</si>
  <si>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</si>
  <si>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</si>
  <si>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</si>
  <si>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</si>
  <si>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</si>
  <si>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</si>
  <si>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</si>
  <si>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</si>
  <si>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</si>
  <si>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</si>
  <si>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</si>
  <si>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</si>
  <si>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</si>
  <si>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</si>
  <si>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</si>
  <si>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</si>
  <si>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</si>
  <si>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</si>
  <si>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</si>
  <si>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</si>
  <si>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</si>
  <si>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</si>
  <si>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</si>
  <si>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</si>
  <si>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</si>
  <si>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</si>
  <si>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</si>
  <si>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</si>
  <si>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</si>
  <si>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</si>
  <si>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</si>
  <si>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</si>
  <si>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</si>
  <si>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</si>
  <si>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</si>
  <si>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</si>
  <si>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</si>
  <si>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</si>
  <si>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</si>
  <si>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</si>
  <si>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</si>
  <si>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</si>
  <si>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</si>
  <si>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</si>
  <si>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</si>
  <si>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</si>
  <si>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</si>
  <si>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</si>
  <si>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</si>
  <si>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</si>
  <si>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</si>
  <si>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</si>
  <si>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</si>
  <si>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</si>
  <si>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</si>
  <si>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</si>
  <si>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</si>
  <si>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</si>
  <si>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</si>
  <si>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</si>
  <si>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</si>
  <si>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</si>
  <si>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</si>
  <si>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</si>
  <si>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</si>
  <si>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</si>
  <si>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</si>
  <si>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</si>
  <si>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</si>
  <si>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</si>
  <si>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</si>
  <si>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</si>
  <si>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</si>
  <si>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</si>
  <si>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</si>
  <si>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</si>
  <si>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</si>
  <si>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</si>
  <si>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</si>
  <si>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</si>
  <si>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</si>
  <si>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</si>
  <si>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</si>
  <si>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</si>
  <si>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</si>
  <si>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</si>
  <si>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</si>
  <si>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</si>
  <si>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</si>
  <si>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</si>
  <si>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</si>
  <si>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</si>
  <si>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</si>
  <si>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</si>
  <si>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</si>
  <si>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</si>
  <si>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</si>
  <si>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</si>
  <si>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</si>
  <si>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</si>
  <si>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</si>
  <si>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</si>
  <si>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</si>
  <si>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</si>
  <si>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</si>
  <si>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</si>
  <si>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</si>
  <si>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</si>
  <si>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</si>
  <si>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</si>
  <si>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</si>
  <si>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</si>
  <si>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</si>
  <si>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</si>
  <si>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</si>
  <si>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</si>
  <si>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</si>
  <si>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</si>
  <si>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</si>
  <si>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</si>
  <si>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</si>
  <si>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</si>
  <si>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</si>
  <si>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</si>
  <si>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</si>
  <si>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</si>
  <si>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</si>
  <si>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</si>
  <si>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</si>
  <si>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</si>
  <si>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</si>
  <si>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</si>
  <si>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</si>
  <si>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</si>
  <si>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</si>
  <si>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</si>
  <si>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</si>
  <si>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</si>
  <si>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</si>
  <si>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</si>
  <si>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</si>
  <si>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</si>
  <si>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</si>
  <si>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</si>
  <si>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</si>
  <si>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</si>
  <si>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</si>
  <si>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</si>
  <si>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</si>
  <si>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</si>
  <si>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</si>
  <si>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</si>
  <si>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</si>
  <si>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</si>
  <si>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</si>
  <si>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</si>
  <si>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</si>
  <si>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</si>
  <si>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</si>
  <si>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</si>
  <si>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</si>
  <si>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</si>
  <si>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</si>
  <si>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</si>
  <si>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</si>
  <si>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</si>
  <si>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</si>
  <si>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</si>
  <si>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</si>
  <si>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</si>
  <si>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</si>
  <si>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</si>
  <si>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</si>
  <si>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</si>
  <si>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</si>
  <si>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</si>
  <si>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</si>
  <si>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</si>
  <si>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</si>
  <si>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</si>
  <si>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</si>
  <si>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</si>
  <si>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</si>
  <si>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</si>
  <si>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</si>
  <si>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</si>
  <si>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</si>
  <si>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</si>
  <si>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</si>
  <si>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</si>
  <si>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</si>
  <si>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</si>
  <si>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</si>
  <si>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</si>
  <si>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</si>
  <si>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</si>
  <si>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</si>
  <si>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</si>
  <si>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</si>
  <si>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</si>
  <si>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</si>
  <si>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</si>
  <si>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</si>
  <si>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</si>
  <si>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</si>
  <si>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</si>
  <si>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</si>
  <si>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</si>
  <si>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</si>
  <si>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</si>
  <si>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</si>
  <si>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</si>
  <si>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</si>
  <si>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</si>
  <si>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</si>
  <si>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</si>
  <si>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</si>
  <si>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</si>
  <si>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</si>
  <si>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</si>
  <si>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</si>
  <si>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</si>
  <si>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</si>
  <si>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</si>
  <si>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</si>
  <si>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</si>
  <si>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</si>
  <si>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</si>
  <si>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</si>
  <si>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</si>
  <si>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</si>
  <si>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</si>
  <si>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</si>
  <si>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</si>
  <si>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</si>
  <si>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</si>
  <si>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</si>
  <si>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</si>
  <si>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</si>
  <si>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</si>
  <si>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</si>
  <si>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</si>
  <si>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</si>
  <si>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</si>
  <si>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</si>
  <si>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</si>
  <si>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</si>
  <si>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</si>
  <si>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</si>
  <si>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</si>
  <si>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</si>
  <si>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</si>
  <si>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</si>
  <si>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</si>
  <si>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</si>
  <si>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</si>
  <si>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</si>
  <si>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</si>
  <si>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</si>
  <si>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</si>
  <si>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</si>
  <si>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</si>
  <si>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</si>
  <si>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</si>
  <si>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</si>
  <si>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</si>
  <si>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</si>
  <si>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</si>
  <si>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</si>
  <si>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</si>
  <si>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</si>
  <si>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</si>
  <si>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</si>
  <si>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</si>
  <si>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</si>
  <si>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</si>
  <si>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</si>
  <si>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</si>
  <si>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</si>
  <si>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</si>
  <si>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</si>
  <si>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</si>
  <si>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</si>
  <si>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</si>
  <si>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</si>
  <si>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</si>
  <si>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</si>
  <si>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</si>
  <si>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</si>
  <si>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</si>
  <si>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</si>
  <si>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</si>
  <si>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</si>
  <si>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</si>
  <si>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</si>
  <si>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</si>
  <si>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</si>
  <si>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</si>
  <si>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</si>
  <si>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</si>
  <si>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</si>
  <si>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</si>
  <si>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</si>
  <si>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</si>
  <si>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</si>
  <si>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</si>
  <si>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</si>
  <si>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</si>
  <si>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</si>
  <si>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</si>
  <si>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</si>
  <si>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</si>
  <si>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</si>
  <si>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</si>
  <si>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</si>
  <si>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</si>
  <si>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</si>
  <si>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</si>
  <si>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</si>
  <si>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</si>
  <si>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</si>
  <si>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</si>
  <si>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</si>
  <si>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</si>
  <si>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</si>
  <si>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</si>
  <si>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</si>
  <si>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</si>
  <si>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</si>
  <si>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</si>
  <si>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</si>
  <si>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</si>
  <si>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</si>
  <si>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</si>
  <si>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</si>
  <si>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</si>
  <si>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</si>
  <si>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</si>
  <si>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</si>
  <si>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</si>
  <si>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</si>
  <si>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</si>
  <si>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</si>
  <si>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</si>
  <si>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</si>
  <si>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</si>
  <si>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</si>
  <si>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</si>
  <si>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</si>
  <si>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</si>
  <si>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</si>
  <si>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</si>
  <si>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</si>
  <si>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</si>
  <si>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</si>
  <si>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</si>
  <si>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</si>
  <si>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</si>
  <si>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</si>
  <si>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</si>
  <si>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</si>
  <si>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</si>
  <si>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</si>
  <si>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</si>
  <si>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</si>
  <si>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</si>
  <si>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</si>
  <si>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</si>
  <si>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</si>
  <si>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</si>
  <si>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</si>
  <si>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</si>
  <si>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</si>
  <si>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</si>
  <si>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</si>
  <si>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</si>
  <si>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</si>
  <si>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</si>
  <si>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</si>
  <si>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</si>
  <si>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</si>
  <si>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</si>
  <si>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</si>
  <si>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</si>
  <si>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</si>
  <si>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</si>
  <si>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</si>
  <si>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</si>
  <si>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</si>
  <si>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</si>
  <si>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</si>
  <si>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</si>
  <si>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</si>
  <si>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</si>
  <si>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</si>
  <si>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</si>
  <si>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</si>
  <si>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</si>
  <si>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</si>
  <si>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</si>
  <si>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</si>
  <si>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</si>
  <si>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</si>
  <si>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</si>
  <si>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</si>
  <si>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</si>
  <si>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</si>
  <si>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</si>
  <si>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</si>
  <si>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</si>
  <si>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</si>
  <si>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</si>
  <si>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</si>
  <si>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</si>
  <si>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</si>
  <si>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</si>
  <si>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</si>
  <si>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</si>
  <si>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</si>
  <si>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</si>
  <si>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</si>
  <si>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</si>
  <si>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</si>
  <si>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</si>
  <si>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</si>
  <si>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</si>
  <si>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</si>
  <si>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</si>
  <si>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</si>
  <si>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</si>
  <si>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</si>
  <si>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</si>
  <si>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</si>
  <si>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</si>
  <si>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</si>
  <si>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</si>
  <si>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</si>
  <si>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</si>
  <si>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</si>
  <si>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</si>
  <si>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</si>
  <si>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</si>
  <si>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</si>
  <si>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</si>
  <si>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</si>
  <si>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</si>
  <si>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</si>
  <si>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</si>
  <si>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</si>
  <si>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</si>
  <si>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</si>
  <si>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</si>
  <si>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</si>
  <si>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</si>
  <si>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</si>
  <si>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</si>
  <si>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</si>
  <si>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</si>
  <si>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</si>
  <si>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</si>
  <si>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</si>
  <si>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</si>
  <si>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</si>
  <si>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</si>
  <si>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</si>
  <si>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</si>
  <si>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</si>
  <si>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</si>
  <si>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</si>
  <si>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</si>
  <si>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</si>
  <si>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</si>
  <si>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</si>
  <si>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</si>
  <si>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</si>
  <si>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</si>
  <si>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</si>
  <si>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</si>
  <si>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</si>
  <si>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</si>
  <si>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</si>
  <si>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</si>
  <si>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</si>
  <si>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</si>
  <si>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</si>
  <si>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</si>
  <si>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</si>
  <si>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</si>
  <si>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</si>
  <si>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</si>
  <si>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</si>
  <si>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</si>
  <si>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</si>
  <si>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</si>
  <si>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</si>
  <si>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</si>
  <si>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</si>
  <si>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</si>
  <si>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</si>
  <si>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</si>
  <si>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</si>
  <si>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</si>
  <si>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</si>
  <si>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</si>
  <si>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</si>
  <si>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</si>
  <si>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</si>
  <si>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</si>
  <si>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</si>
  <si>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</si>
  <si>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</si>
  <si>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</si>
  <si>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</si>
  <si>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</si>
  <si>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</si>
  <si>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</si>
  <si>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</si>
  <si>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</si>
  <si>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</si>
  <si>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</si>
  <si>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</si>
  <si>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</si>
  <si>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</si>
  <si>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</si>
  <si>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</si>
  <si>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</si>
  <si>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</si>
  <si>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</si>
  <si>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</si>
  <si>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</si>
  <si>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</si>
  <si>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</si>
  <si>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</si>
  <si>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</si>
  <si>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</si>
  <si>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</si>
  <si>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</si>
  <si>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</si>
  <si>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</si>
  <si>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</si>
  <si>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</si>
  <si>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</si>
  <si>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</si>
  <si>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</si>
  <si>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</si>
  <si>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</si>
  <si>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</si>
  <si>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</si>
  <si>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</si>
  <si>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</si>
  <si>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</si>
  <si>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</si>
  <si>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</si>
  <si>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</si>
  <si>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</si>
  <si>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</si>
  <si>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</si>
  <si>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</si>
  <si>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</si>
  <si>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</si>
  <si>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</si>
  <si>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</si>
  <si>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</si>
  <si>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</si>
  <si>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</si>
  <si>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</si>
  <si>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</si>
  <si>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</si>
  <si>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</si>
  <si>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</si>
  <si>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</si>
  <si>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</si>
  <si>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</si>
  <si>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</si>
  <si>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</si>
  <si>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</si>
  <si>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</si>
  <si>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</si>
  <si>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</si>
  <si>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</si>
  <si>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</si>
  <si>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</si>
  <si>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</si>
  <si>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</si>
  <si>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</si>
  <si>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</si>
  <si>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</si>
  <si>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</si>
  <si>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</si>
  <si>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</si>
  <si>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</si>
  <si>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</si>
  <si>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</si>
  <si>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</si>
  <si>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</si>
  <si>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</si>
  <si>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</si>
  <si>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</si>
  <si>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</si>
  <si>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</si>
  <si>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</si>
  <si>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</si>
  <si>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</si>
  <si>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</si>
  <si>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</si>
  <si>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</si>
  <si>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</si>
  <si>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</si>
  <si>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</si>
  <si>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</si>
  <si>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</si>
  <si>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</si>
  <si>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</si>
  <si>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</si>
  <si>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</si>
  <si>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</si>
  <si>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</si>
  <si>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</si>
  <si>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</si>
  <si>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</si>
  <si>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</si>
  <si>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</si>
  <si>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</si>
  <si>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</si>
  <si>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</si>
  <si>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</si>
  <si>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</si>
  <si>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</si>
  <si>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</si>
  <si>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</si>
  <si>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</si>
  <si>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</si>
  <si>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</si>
  <si>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</si>
  <si>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</si>
  <si>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</si>
  <si>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</si>
  <si>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</si>
  <si>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</si>
  <si>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</si>
  <si>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</si>
  <si>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</si>
  <si>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</si>
  <si>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</si>
  <si>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</si>
  <si>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</si>
  <si>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</si>
  <si>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</si>
  <si>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</si>
  <si>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</si>
  <si>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</si>
  <si>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</si>
  <si>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</si>
  <si>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</si>
  <si>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</si>
  <si>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</si>
  <si>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</si>
  <si>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</si>
  <si>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</si>
  <si>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</si>
  <si>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</si>
  <si>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</si>
  <si>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</si>
  <si>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</si>
  <si>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</si>
  <si>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</si>
  <si>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</si>
  <si>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</si>
  <si>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</si>
  <si>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</si>
  <si>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</si>
  <si>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</si>
  <si>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</si>
  <si>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</si>
  <si>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</si>
  <si>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</si>
  <si>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</si>
  <si>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</si>
  <si>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</si>
  <si>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</si>
  <si>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</si>
  <si>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</si>
  <si>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</si>
  <si>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</si>
  <si>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</si>
  <si>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</si>
  <si>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</si>
  <si>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</si>
  <si>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</si>
  <si>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</si>
  <si>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</si>
  <si>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</si>
  <si>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</si>
  <si>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</si>
  <si>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</si>
  <si>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</si>
  <si>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</si>
  <si>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</si>
  <si>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</si>
  <si>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</si>
  <si>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</si>
  <si>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</si>
  <si>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</si>
  <si>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</si>
  <si>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</si>
  <si>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</si>
  <si>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</si>
  <si>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</si>
  <si>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</si>
  <si>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</si>
  <si>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</si>
  <si>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</si>
  <si>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</si>
  <si>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</si>
  <si>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</si>
  <si>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</si>
  <si>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</si>
  <si>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</si>
  <si>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</si>
  <si>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</si>
  <si>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</si>
  <si>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</si>
  <si>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</si>
  <si>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</si>
  <si>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</si>
  <si>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</si>
  <si>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</si>
  <si>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</si>
  <si>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</si>
  <si>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</si>
  <si>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</si>
  <si>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</si>
  <si>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</si>
  <si>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</si>
  <si>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</si>
  <si>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</si>
  <si>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</si>
  <si>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</si>
  <si>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</si>
  <si>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</si>
  <si>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</si>
  <si>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</si>
  <si>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</si>
  <si>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</si>
  <si>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</si>
  <si>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</si>
  <si>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</si>
  <si>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</si>
  <si>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</si>
  <si>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</si>
  <si>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</si>
  <si>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</si>
  <si>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</si>
  <si>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</si>
  <si>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</si>
  <si>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</si>
  <si>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</si>
  <si>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</si>
  <si>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</si>
  <si>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</si>
  <si>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</si>
  <si>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</si>
  <si>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</si>
  <si>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</si>
  <si>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</si>
  <si>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</si>
  <si>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</si>
  <si>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</si>
  <si>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</si>
  <si>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</si>
  <si>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</si>
  <si>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</si>
  <si>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</si>
  <si>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</si>
  <si>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</si>
  <si>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</si>
  <si>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</si>
  <si>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</si>
  <si>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</si>
  <si>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</si>
  <si>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</si>
  <si>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</si>
  <si>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</si>
  <si>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</si>
  <si>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</si>
  <si>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</si>
  <si>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</si>
  <si>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</si>
  <si>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</si>
  <si>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</si>
  <si>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</si>
  <si>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</si>
  <si>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</si>
  <si>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</si>
  <si>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</si>
  <si>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</si>
  <si>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</si>
  <si>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</si>
  <si>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</si>
  <si>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</si>
  <si>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</si>
  <si>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</si>
  <si>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</si>
  <si>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</si>
  <si>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</si>
  <si>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</si>
  <si>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</si>
  <si>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</si>
  <si>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</si>
  <si>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</si>
  <si>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</si>
  <si>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</si>
  <si>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</si>
  <si>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</si>
  <si>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</si>
  <si>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</si>
  <si>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</si>
  <si>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</si>
  <si>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</si>
  <si>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</si>
  <si>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</si>
  <si>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</si>
  <si>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</si>
  <si>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</si>
  <si>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</si>
  <si>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</si>
  <si>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</si>
  <si>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</si>
  <si>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</si>
  <si>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</si>
  <si>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</si>
  <si>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</si>
  <si>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</si>
  <si>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</si>
  <si>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</si>
  <si>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</si>
  <si>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</si>
  <si>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</si>
  <si>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</si>
  <si>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</si>
  <si>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</si>
  <si>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</si>
  <si>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</si>
  <si>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</si>
  <si>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</si>
  <si>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</si>
  <si>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</si>
  <si>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</si>
  <si>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</si>
  <si>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</si>
  <si>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</si>
  <si>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</si>
  <si>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</si>
  <si>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</si>
  <si>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</si>
  <si>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</si>
  <si>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</si>
  <si>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</si>
  <si>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</si>
  <si>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</si>
  <si>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</si>
  <si>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</si>
  <si>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</si>
  <si>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</si>
  <si>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</si>
  <si>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</si>
  <si>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</si>
  <si>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</si>
  <si>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</si>
  <si>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</si>
  <si>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</si>
  <si>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</si>
  <si>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</si>
  <si>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</si>
  <si>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</si>
  <si>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</si>
  <si>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</si>
  <si>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</si>
  <si>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</si>
  <si>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</si>
  <si>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</si>
  <si>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</si>
  <si>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</si>
  <si>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</si>
  <si>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</si>
  <si>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</si>
  <si>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</si>
  <si>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</si>
  <si>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</si>
  <si>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</si>
  <si>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</si>
  <si>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</si>
  <si>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</si>
  <si>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</si>
  <si>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</si>
  <si>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</si>
  <si>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</si>
  <si>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</si>
  <si>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</si>
  <si>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</si>
  <si>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</si>
  <si>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</si>
  <si>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</si>
  <si>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</si>
  <si>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</si>
  <si>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</si>
  <si>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</si>
  <si>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</si>
  <si>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</si>
  <si>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</si>
  <si>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</si>
  <si>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</si>
  <si>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</si>
  <si>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</si>
  <si>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</si>
  <si>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</si>
  <si>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</si>
  <si>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</si>
  <si>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</si>
  <si>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</si>
  <si>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</si>
  <si>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</si>
  <si>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</si>
  <si>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</si>
  <si>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</si>
  <si>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</si>
  <si>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</si>
  <si>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</si>
  <si>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</si>
  <si>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</si>
  <si>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</si>
  <si>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</si>
  <si>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</si>
  <si>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</si>
  <si>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</si>
  <si>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</si>
  <si>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</si>
  <si>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</si>
  <si>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</si>
  <si>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</si>
  <si>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</si>
  <si>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</si>
  <si>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</si>
  <si>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</si>
  <si>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</si>
  <si>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</si>
  <si>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</si>
  <si>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</si>
  <si>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</si>
  <si>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</si>
  <si>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</si>
  <si>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</si>
  <si>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</si>
  <si>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</si>
  <si>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</si>
  <si>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</si>
  <si>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</si>
  <si>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</si>
  <si>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</si>
  <si>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</si>
  <si>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</si>
  <si>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</si>
  <si>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</si>
  <si>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</si>
  <si>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</si>
  <si>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</si>
  <si>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</si>
  <si>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</si>
  <si>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</si>
  <si>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</si>
  <si>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</si>
  <si>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</si>
  <si>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</si>
  <si>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</si>
  <si>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</si>
  <si>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</si>
  <si>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</si>
  <si>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</si>
  <si>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</si>
  <si>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</si>
  <si>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</si>
  <si>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</si>
  <si>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</si>
  <si>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</si>
  <si>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</si>
  <si>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</si>
  <si>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</si>
  <si>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</si>
  <si>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</si>
  <si>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</si>
  <si>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</si>
  <si>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</si>
  <si>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</si>
  <si>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</si>
  <si>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</si>
  <si>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</si>
  <si>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</si>
  <si>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</si>
  <si>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</si>
  <si>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</si>
  <si>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</si>
  <si>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</si>
  <si>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</si>
  <si>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</si>
  <si>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</si>
  <si>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</si>
  <si>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</si>
  <si>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</si>
  <si>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</si>
  <si>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</si>
  <si>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</si>
  <si>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</si>
  <si>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</si>
  <si>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</si>
  <si>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</si>
  <si>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</si>
  <si>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</si>
  <si>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</si>
  <si>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</si>
  <si>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</si>
  <si>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</si>
  <si>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</si>
  <si>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</si>
  <si>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</si>
  <si>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</si>
  <si>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</si>
  <si>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</si>
  <si>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</si>
  <si>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</si>
  <si>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</si>
  <si>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</si>
  <si>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</si>
  <si>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</si>
  <si>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</si>
  <si>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</si>
  <si>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</si>
  <si>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</si>
  <si>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</si>
  <si>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</si>
  <si>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</si>
  <si>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</si>
  <si>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</si>
  <si>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</si>
  <si>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</si>
  <si>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</si>
  <si>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</si>
  <si>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</si>
  <si>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</si>
  <si>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</si>
  <si>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</si>
  <si>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</si>
  <si>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</si>
  <si>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</si>
  <si>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</si>
  <si>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</si>
  <si>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</si>
  <si>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</si>
  <si>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</si>
  <si>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</si>
  <si>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</si>
  <si>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</si>
  <si>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</si>
  <si>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</si>
  <si>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</si>
  <si>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</si>
  <si>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</si>
  <si>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</si>
  <si>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</si>
  <si>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</si>
  <si>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</si>
  <si>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</si>
  <si>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</si>
  <si>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</si>
  <si>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</si>
  <si>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</si>
  <si>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</si>
  <si>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</si>
  <si>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</si>
  <si>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</si>
  <si>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</si>
  <si>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</si>
  <si>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</si>
  <si>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</si>
  <si>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</si>
  <si>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</si>
  <si>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</si>
  <si>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</si>
  <si>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</si>
  <si>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</si>
  <si>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</si>
  <si>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</si>
  <si>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</si>
  <si>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</si>
  <si>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</si>
  <si>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</si>
  <si>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</si>
  <si>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</si>
  <si>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</si>
  <si>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</si>
  <si>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</si>
  <si>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</si>
  <si>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</si>
  <si>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</si>
  <si>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</si>
  <si>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</si>
  <si>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</si>
  <si>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</si>
  <si>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</si>
  <si>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</si>
  <si>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</si>
  <si>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</si>
  <si>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</si>
  <si>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</si>
  <si>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</si>
  <si>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</si>
  <si>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</si>
  <si>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</si>
  <si>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</si>
  <si>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</si>
  <si>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</si>
  <si>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</si>
  <si>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</si>
  <si>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</si>
  <si>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</si>
  <si>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</si>
  <si>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</si>
  <si>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</si>
  <si>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</si>
  <si>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</si>
  <si>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</si>
  <si>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</si>
  <si>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</si>
  <si>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</si>
  <si>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</si>
  <si>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</si>
  <si>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</si>
  <si>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</si>
  <si>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</si>
  <si>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</si>
  <si>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</si>
  <si>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</si>
  <si>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</si>
  <si>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</si>
  <si>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</si>
  <si>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</si>
  <si>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</si>
  <si>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</si>
  <si>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</si>
  <si>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</si>
  <si>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</si>
  <si>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</si>
  <si>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</si>
  <si>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</si>
  <si>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</si>
  <si>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</si>
  <si>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</si>
  <si>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</si>
  <si>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</si>
  <si>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</si>
  <si>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</si>
  <si>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</si>
  <si>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</si>
  <si>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</si>
  <si>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</si>
  <si>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</si>
  <si>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</si>
  <si>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</si>
  <si>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</si>
  <si>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</si>
  <si>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</si>
  <si>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</si>
  <si>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</si>
  <si>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</si>
  <si>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</si>
  <si>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</si>
  <si>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</si>
  <si>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</si>
  <si>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</si>
  <si>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</si>
  <si>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</si>
  <si>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</si>
  <si>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</si>
  <si>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</si>
  <si>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</si>
  <si>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</si>
  <si>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</si>
  <si>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</si>
  <si>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</si>
  <si>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</si>
  <si>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</si>
  <si>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</si>
  <si>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</si>
  <si>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</si>
  <si>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</si>
  <si>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</si>
  <si>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</si>
  <si>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</si>
  <si>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</si>
  <si>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</si>
  <si>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</si>
  <si>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</si>
  <si>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</si>
  <si>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</si>
  <si>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</si>
  <si>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</si>
  <si>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</si>
  <si>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</si>
  <si>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</si>
  <si>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</si>
  <si>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</si>
  <si>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</si>
  <si>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</si>
  <si>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</si>
  <si>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</si>
  <si>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</si>
  <si>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</si>
  <si>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</si>
  <si>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</si>
  <si>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</si>
  <si>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</si>
  <si>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</si>
  <si>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</si>
  <si>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</si>
  <si>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</si>
  <si>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</si>
  <si>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</si>
  <si>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</si>
  <si>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</si>
  <si>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</si>
  <si>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</si>
  <si>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</si>
  <si>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</si>
  <si>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</si>
  <si>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</si>
  <si>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</si>
  <si>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</si>
  <si>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</si>
  <si>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</si>
  <si>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</si>
  <si>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</si>
  <si>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</si>
  <si>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</si>
  <si>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</si>
  <si>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</si>
  <si>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</si>
  <si>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</si>
  <si>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</si>
  <si>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</si>
  <si>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</si>
  <si>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</si>
  <si>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</si>
  <si>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</si>
  <si>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</si>
  <si>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</si>
  <si>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</si>
  <si>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</si>
  <si>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</si>
  <si>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</si>
  <si>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</si>
  <si>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</si>
  <si>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</si>
  <si>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</si>
  <si>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</si>
  <si>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</si>
  <si>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</si>
  <si>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</si>
  <si>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</si>
  <si>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</si>
  <si>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</si>
  <si>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</si>
  <si>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</si>
  <si>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</si>
  <si>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</si>
  <si>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</si>
  <si>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</si>
  <si>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</si>
  <si>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</si>
  <si>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</si>
  <si>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</si>
  <si>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</si>
  <si>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</si>
  <si>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</si>
  <si>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</si>
  <si>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</si>
  <si>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</si>
  <si>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</si>
  <si>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</si>
  <si>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</si>
  <si>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</si>
  <si>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</si>
  <si>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</si>
  <si>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</si>
  <si>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</si>
  <si>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</si>
  <si>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</si>
  <si>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</si>
  <si>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</si>
  <si>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</si>
  <si>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</si>
  <si>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</si>
  <si>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</si>
  <si>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</si>
  <si>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</si>
  <si>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</si>
  <si>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</si>
  <si>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</si>
  <si>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</si>
  <si>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</si>
  <si>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</si>
  <si>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</si>
  <si>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</si>
  <si>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</si>
  <si>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</si>
  <si>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</si>
  <si>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</si>
  <si>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</si>
  <si>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</si>
  <si>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</si>
  <si>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</si>
  <si>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</si>
  <si>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</si>
  <si>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</si>
  <si>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</si>
  <si>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</si>
  <si>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</si>
  <si>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</si>
  <si>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</si>
  <si>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</si>
  <si>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</si>
  <si>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</si>
  <si>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</si>
  <si>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</si>
  <si>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</si>
  <si>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</si>
  <si>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</si>
  <si>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</si>
  <si>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</si>
  <si>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</si>
  <si>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</si>
  <si>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</si>
  <si>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</si>
  <si>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</si>
  <si>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</si>
  <si>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</si>
  <si>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</si>
  <si>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</si>
  <si>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</si>
  <si>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</si>
  <si>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</si>
  <si>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</si>
  <si>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</si>
  <si>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</si>
  <si>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</si>
  <si>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</si>
  <si>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</si>
  <si>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</si>
  <si>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</si>
  <si>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</si>
  <si>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</si>
  <si>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</si>
  <si>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</si>
  <si>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</si>
  <si>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</si>
  <si>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</si>
  <si>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</si>
  <si>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</si>
  <si>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</si>
  <si>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</si>
  <si>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</si>
  <si>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</si>
  <si>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</si>
  <si>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</si>
  <si>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</si>
  <si>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</si>
  <si>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</si>
  <si>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</si>
  <si>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</si>
  <si>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</si>
  <si>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</si>
  <si>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</si>
  <si>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</si>
  <si>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</si>
  <si>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</si>
  <si>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</si>
  <si>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</si>
  <si>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</si>
  <si>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</si>
  <si>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</si>
  <si>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</si>
  <si>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</si>
  <si>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</si>
  <si>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</si>
  <si>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</si>
  <si>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</si>
  <si>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</si>
  <si>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</si>
  <si>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</si>
  <si>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</si>
  <si>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</si>
  <si>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</si>
  <si>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</si>
  <si>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</si>
  <si>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</si>
  <si>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</si>
  <si>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</si>
  <si>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</si>
  <si>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</si>
  <si>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</si>
  <si>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</si>
  <si>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</si>
  <si>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</si>
  <si>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</si>
  <si>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</si>
  <si>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</si>
  <si>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</si>
  <si>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</si>
  <si>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</si>
  <si>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</si>
  <si>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</si>
  <si>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</si>
  <si>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</si>
  <si>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</si>
  <si>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</si>
  <si>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</si>
  <si>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</si>
  <si>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</si>
  <si>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</si>
  <si>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</si>
  <si>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</si>
  <si>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</si>
  <si>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</si>
  <si>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</si>
  <si>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</si>
  <si>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</si>
  <si>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</si>
  <si>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</si>
  <si>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</si>
  <si>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</si>
  <si>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</si>
  <si>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</si>
  <si>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</si>
  <si>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</si>
  <si>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</si>
  <si>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</si>
  <si>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</si>
  <si>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</si>
  <si>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</si>
  <si>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</si>
  <si>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</si>
  <si>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</si>
  <si>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</si>
  <si>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</si>
  <si>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</si>
  <si>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</si>
  <si>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</si>
  <si>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</si>
  <si>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</si>
  <si>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</si>
  <si>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</si>
  <si>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</si>
  <si>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</si>
  <si>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</si>
  <si>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</si>
  <si>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</si>
  <si>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</si>
  <si>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</si>
  <si>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</si>
  <si>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</si>
  <si>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</si>
  <si>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</si>
  <si>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</si>
  <si>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</si>
  <si>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</si>
  <si>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</si>
  <si>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</si>
  <si>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</si>
  <si>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</si>
  <si>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</si>
  <si>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</si>
  <si>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</si>
  <si>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</si>
  <si>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</si>
  <si>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</si>
  <si>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</si>
  <si>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</si>
  <si>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</si>
  <si>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</si>
  <si>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</si>
  <si>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</si>
  <si>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</si>
  <si>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</si>
  <si>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</si>
  <si>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</si>
  <si>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</si>
  <si>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</si>
  <si>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</si>
  <si>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</si>
  <si>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</si>
  <si>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</si>
  <si>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</si>
  <si>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</si>
  <si>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</si>
  <si>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</si>
  <si>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</si>
  <si>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</si>
  <si>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</si>
  <si>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</si>
  <si>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</si>
  <si>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</si>
  <si>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</si>
  <si>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</si>
  <si>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</si>
  <si>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</si>
  <si>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</si>
  <si>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</si>
  <si>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</si>
  <si>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</si>
  <si>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</si>
  <si>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</si>
  <si>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</si>
  <si>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</si>
  <si>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</si>
  <si>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</si>
  <si>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</si>
  <si>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</si>
  <si>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</si>
  <si>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</si>
  <si>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</si>
  <si>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</si>
  <si>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</si>
  <si>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</si>
  <si>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</si>
  <si>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</si>
  <si>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</si>
  <si>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</si>
  <si>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</si>
  <si>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</si>
  <si>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</si>
  <si>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</si>
  <si>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</si>
  <si>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</si>
  <si>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</si>
  <si>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</si>
  <si>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</si>
  <si>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</si>
  <si>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</si>
  <si>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</si>
  <si>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</si>
  <si>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</si>
  <si>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</si>
  <si>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</si>
  <si>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</si>
  <si>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</si>
  <si>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</si>
  <si>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</si>
  <si>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</si>
  <si>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</si>
  <si>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</si>
  <si>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</si>
  <si>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</si>
  <si>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</si>
  <si>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</si>
  <si>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</si>
  <si>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</si>
  <si>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</si>
  <si>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</si>
  <si>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</si>
  <si>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</si>
  <si>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</si>
  <si>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</si>
  <si>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</si>
  <si>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</si>
  <si>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</si>
  <si>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</si>
  <si>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</si>
  <si>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</si>
  <si>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</si>
  <si>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</si>
  <si>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</si>
  <si>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</si>
  <si>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</si>
  <si>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</si>
  <si>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</si>
  <si>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</si>
  <si>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</si>
  <si>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</si>
  <si>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</si>
  <si>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</si>
  <si>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</si>
  <si>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</si>
  <si>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</si>
  <si>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</si>
  <si>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</si>
  <si>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</si>
  <si>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</si>
  <si>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</si>
  <si>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</si>
  <si>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</si>
  <si>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</si>
  <si>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</si>
  <si>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</si>
  <si>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</si>
  <si>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</si>
  <si>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</si>
  <si>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</si>
  <si>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</si>
  <si>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</si>
  <si>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</si>
  <si>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</si>
  <si>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</si>
  <si>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</si>
  <si>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</si>
  <si>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</si>
  <si>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</si>
  <si>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</si>
  <si>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</si>
  <si>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</si>
  <si>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</si>
  <si>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</si>
  <si>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</si>
  <si>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</si>
  <si>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</si>
  <si>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</si>
  <si>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</si>
  <si>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</si>
  <si>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</si>
  <si>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</si>
  <si>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</si>
  <si>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</si>
  <si>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</si>
  <si>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</si>
  <si>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</si>
  <si>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</si>
  <si>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</si>
  <si>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</si>
  <si>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</si>
  <si>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</si>
  <si>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</si>
  <si>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</si>
  <si>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</si>
  <si>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</si>
  <si>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</si>
  <si>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</si>
  <si>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</si>
  <si>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</si>
  <si>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</si>
  <si>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</si>
  <si>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</si>
  <si>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</si>
  <si>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</si>
  <si>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</si>
  <si>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</si>
  <si>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</si>
  <si>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</si>
  <si>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</si>
  <si>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</si>
  <si>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</si>
  <si>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</si>
  <si>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</si>
  <si>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</si>
  <si>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</si>
  <si>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</si>
  <si>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</si>
  <si>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</si>
  <si>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</si>
  <si>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</si>
  <si>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</si>
  <si>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</si>
  <si>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</si>
  <si>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</si>
  <si>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</si>
  <si>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</si>
  <si>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</si>
  <si>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</si>
  <si>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</si>
  <si>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</si>
  <si>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</si>
  <si>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</si>
  <si>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</si>
  <si>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</si>
  <si>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</si>
  <si>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</si>
  <si>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</si>
  <si>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</si>
  <si>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</si>
  <si>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</si>
  <si>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</si>
  <si>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</si>
  <si>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</si>
  <si>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</si>
  <si>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</si>
  <si>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</si>
  <si>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</si>
  <si>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</si>
  <si>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</si>
  <si>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</si>
  <si>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</si>
  <si>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</si>
  <si>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</si>
  <si>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</si>
  <si>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</si>
  <si>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</si>
  <si>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</si>
  <si>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</si>
  <si>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</si>
  <si>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</si>
  <si>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</si>
  <si>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</si>
  <si>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</si>
  <si>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</si>
  <si>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</si>
  <si>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</si>
  <si>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</si>
  <si>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</si>
  <si>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</si>
  <si>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</si>
  <si>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</si>
  <si>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</si>
  <si>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</si>
  <si>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</si>
  <si>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</si>
  <si>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</si>
  <si>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</si>
  <si>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</si>
  <si>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</si>
  <si>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</si>
  <si>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</si>
  <si>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</si>
  <si>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</si>
  <si>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</si>
  <si>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</si>
  <si>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</si>
  <si>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</si>
  <si>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</si>
  <si>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</si>
  <si>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</si>
  <si>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</si>
  <si>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</si>
  <si>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</si>
  <si>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</si>
  <si>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</si>
  <si>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</si>
  <si>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</si>
  <si>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</si>
  <si>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</si>
  <si>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</si>
  <si>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</si>
  <si>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</si>
  <si>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</si>
  <si>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</si>
  <si>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</si>
  <si>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</si>
  <si>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</si>
  <si>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</si>
  <si>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</si>
  <si>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</si>
  <si>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</si>
  <si>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</si>
  <si>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</si>
  <si>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</si>
  <si>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</si>
  <si>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</si>
  <si>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</si>
  <si>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</si>
  <si>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</si>
  <si>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</si>
  <si>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</si>
  <si>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</si>
  <si>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</si>
  <si>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</si>
  <si>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</si>
  <si>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</si>
  <si>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</si>
  <si>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</si>
  <si>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</si>
  <si>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</si>
  <si>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</si>
  <si>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</si>
  <si>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</si>
  <si>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</si>
  <si>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</si>
  <si>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</si>
  <si>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</si>
  <si>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</si>
  <si>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</si>
  <si>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</si>
  <si>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</si>
  <si>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</si>
  <si>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</si>
  <si>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</si>
  <si>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</si>
  <si>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</si>
  <si>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</si>
  <si>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</si>
  <si>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</si>
  <si>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</si>
  <si>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</si>
  <si>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</si>
  <si>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</si>
  <si>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</si>
  <si>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</si>
  <si>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</si>
  <si>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</si>
  <si>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</si>
  <si>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</si>
  <si>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</si>
  <si>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</si>
  <si>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</si>
  <si>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</si>
  <si>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</si>
  <si>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</si>
  <si>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</si>
  <si>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</si>
  <si>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</si>
  <si>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</si>
  <si>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</si>
  <si>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</si>
  <si>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</si>
  <si>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</si>
  <si>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</si>
  <si>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</si>
  <si>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</si>
  <si>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</si>
  <si>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</si>
  <si>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</si>
  <si>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</si>
  <si>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</si>
  <si>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</si>
  <si>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</si>
  <si>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</si>
  <si>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</si>
  <si>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</si>
  <si>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</si>
  <si>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</si>
  <si>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</si>
  <si>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</si>
  <si>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</si>
  <si>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</si>
  <si>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</si>
  <si>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</si>
  <si>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</si>
  <si>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</si>
  <si>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</si>
  <si>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</si>
  <si>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</si>
  <si>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</si>
  <si>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</si>
  <si>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</si>
  <si>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</si>
  <si>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</si>
  <si>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</si>
  <si>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</si>
  <si>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</si>
  <si>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</si>
  <si>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</si>
  <si>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</si>
  <si>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</si>
  <si>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</si>
  <si>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</si>
  <si>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</si>
  <si>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</si>
  <si>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</si>
  <si>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</si>
  <si>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</si>
  <si>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</si>
  <si>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</si>
  <si>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</si>
  <si>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</si>
  <si>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</si>
  <si>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</si>
  <si>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</si>
  <si>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</si>
  <si>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</si>
  <si>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</si>
  <si>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</si>
  <si>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</si>
  <si>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</si>
  <si>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</si>
  <si>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</si>
  <si>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</si>
  <si>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</si>
  <si>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</si>
  <si>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</si>
  <si>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</si>
  <si>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</si>
  <si>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</si>
  <si>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</si>
  <si>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</si>
  <si>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</si>
  <si>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</si>
  <si>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</si>
  <si>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</si>
  <si>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</si>
  <si>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</si>
  <si>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</si>
  <si>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</si>
  <si>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</si>
  <si>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</si>
  <si>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</si>
  <si>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</si>
  <si>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</si>
  <si>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</si>
  <si>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</si>
  <si>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</si>
  <si>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</si>
  <si>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</si>
  <si>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</si>
  <si>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</si>
  <si>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</si>
  <si>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</si>
  <si>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</si>
  <si>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</si>
  <si>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</si>
  <si>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</si>
  <si>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</si>
  <si>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</si>
  <si>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</si>
  <si>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</si>
  <si>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</si>
  <si>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</si>
  <si>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</si>
  <si>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</si>
  <si>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</si>
  <si>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</si>
  <si>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</si>
  <si>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</si>
  <si>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</si>
  <si>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</si>
  <si>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</si>
  <si>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</si>
  <si>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</si>
  <si>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</si>
  <si>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</si>
  <si>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</si>
  <si>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</si>
  <si>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</si>
  <si>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</si>
  <si>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</si>
  <si>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</si>
  <si>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</si>
  <si>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</si>
  <si>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</si>
  <si>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</si>
  <si>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</si>
  <si>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</si>
  <si>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</si>
  <si>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</si>
  <si>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</si>
  <si>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</si>
  <si>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</si>
  <si>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</si>
  <si>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</si>
  <si>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</si>
  <si>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</si>
  <si>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</si>
  <si>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</si>
  <si>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</si>
  <si>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</si>
  <si>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</si>
  <si>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</si>
  <si>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</si>
  <si>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</si>
  <si>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</si>
  <si>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</si>
  <si>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</si>
  <si>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</si>
  <si>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</si>
  <si>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</si>
  <si>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</si>
  <si>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</si>
  <si>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</si>
  <si>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</si>
  <si>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</si>
  <si>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</si>
  <si>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</si>
  <si>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</si>
  <si>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</si>
  <si>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</si>
  <si>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</si>
  <si>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</si>
  <si>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</si>
  <si>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</si>
  <si>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</si>
  <si>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</si>
  <si>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</si>
  <si>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</si>
  <si>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</si>
  <si>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</si>
  <si>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</si>
  <si>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</si>
  <si>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</si>
  <si>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</si>
  <si>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</si>
  <si>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</si>
  <si>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</si>
  <si>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</si>
  <si>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</si>
  <si>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</si>
  <si>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</si>
  <si>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</si>
  <si>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</si>
  <si>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</si>
  <si>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</si>
  <si>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</si>
  <si>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</si>
  <si>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</si>
  <si>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</si>
  <si>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</si>
  <si>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</si>
  <si>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</si>
  <si>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</si>
  <si>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</si>
  <si>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</si>
  <si>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</si>
  <si>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</si>
  <si>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</si>
  <si>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</si>
  <si>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</si>
  <si>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</si>
  <si>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</si>
  <si>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</si>
  <si>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</si>
  <si>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</si>
  <si>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</si>
  <si>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</si>
  <si>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</si>
  <si>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</si>
  <si>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</si>
  <si>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</si>
  <si>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</si>
  <si>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</si>
  <si>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</si>
  <si>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</si>
  <si>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</si>
  <si>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</si>
  <si>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</si>
  <si>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</si>
  <si>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</si>
  <si>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</si>
  <si>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</si>
  <si>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</si>
  <si>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</si>
  <si>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</si>
  <si>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</si>
  <si>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</si>
  <si>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</si>
  <si>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</si>
  <si>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</si>
  <si>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</si>
  <si>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</si>
  <si>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</si>
  <si>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</si>
  <si>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</si>
  <si>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</si>
  <si>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</si>
  <si>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</si>
  <si>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</si>
  <si>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</si>
  <si>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</si>
  <si>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</si>
  <si>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</si>
  <si>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</si>
  <si>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</si>
  <si>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</si>
  <si>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</si>
  <si>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</si>
  <si>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</si>
  <si>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</si>
  <si>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</si>
  <si>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</si>
  <si>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</si>
  <si>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</si>
  <si>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</si>
  <si>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</si>
  <si>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</si>
  <si>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</si>
  <si>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</si>
  <si>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</si>
  <si>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</si>
  <si>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</si>
  <si>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</si>
  <si>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</si>
  <si>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</si>
  <si>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</si>
  <si>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</si>
  <si>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</si>
  <si>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</si>
  <si>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</si>
  <si>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</si>
  <si>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</si>
  <si>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</si>
  <si>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</si>
  <si>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</si>
  <si>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</si>
  <si>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</si>
  <si>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</si>
  <si>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</si>
  <si>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</si>
  <si>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</si>
  <si>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</si>
  <si>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</si>
  <si>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</si>
  <si>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</si>
  <si>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</si>
  <si>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</si>
  <si>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</si>
  <si>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</si>
  <si>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</si>
  <si>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</si>
  <si>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</si>
  <si>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</si>
  <si>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</si>
  <si>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</si>
  <si>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</si>
  <si>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</si>
  <si>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</si>
  <si>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</si>
  <si>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</si>
  <si>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</si>
  <si>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</si>
  <si>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</si>
  <si>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</si>
  <si>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</si>
  <si>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</si>
  <si>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</si>
  <si>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</si>
  <si>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</si>
  <si>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</si>
  <si>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</si>
  <si>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</si>
  <si>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</si>
  <si>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</si>
  <si>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</si>
  <si>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</si>
  <si>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</si>
  <si>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</si>
  <si>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</si>
  <si>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</si>
  <si>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</si>
  <si>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</si>
  <si>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</si>
  <si>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</si>
  <si>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</si>
  <si>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</si>
  <si>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</si>
  <si>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</si>
  <si>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</si>
  <si>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</si>
  <si>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</si>
  <si>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</si>
  <si>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</si>
  <si>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</si>
  <si>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</si>
  <si>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</si>
  <si>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</si>
  <si>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</si>
  <si>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</si>
  <si>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</si>
  <si>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</si>
  <si>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</si>
  <si>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</si>
  <si>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</si>
  <si>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</si>
  <si>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</si>
  <si>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</si>
  <si>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</si>
  <si>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</si>
  <si>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</si>
  <si>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</si>
  <si>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</si>
  <si>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</si>
  <si>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</si>
  <si>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</si>
  <si>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</si>
  <si>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</si>
  <si>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</si>
  <si>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</si>
  <si>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</si>
  <si>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</si>
  <si>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</si>
  <si>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</si>
  <si>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</si>
  <si>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</si>
  <si>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</si>
  <si>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</si>
  <si>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</si>
  <si>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</si>
  <si>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</si>
  <si>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</si>
  <si>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</si>
  <si>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</si>
  <si>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</si>
  <si>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</si>
  <si>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</si>
  <si>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</si>
  <si>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</si>
  <si>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</si>
  <si>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</si>
  <si>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</si>
  <si>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</si>
  <si>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</si>
  <si>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</si>
  <si>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</si>
  <si>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</si>
  <si>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</si>
  <si>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</si>
  <si>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</si>
  <si>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</si>
  <si>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</si>
  <si>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</si>
  <si>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</si>
  <si>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</si>
  <si>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</si>
  <si>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</si>
  <si>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</si>
  <si>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</si>
  <si>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</si>
  <si>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</si>
  <si>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</si>
  <si>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</si>
  <si>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</si>
  <si>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</si>
  <si>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</si>
  <si>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</si>
  <si>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</si>
  <si>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</si>
  <si>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</si>
  <si>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</si>
  <si>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</si>
  <si>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</si>
  <si>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</si>
  <si>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</si>
  <si>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</si>
  <si>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</si>
  <si>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</si>
  <si>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</si>
  <si>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</si>
  <si>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</si>
  <si>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</si>
  <si>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</si>
  <si>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</si>
  <si>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</si>
  <si>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</si>
  <si>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</si>
  <si>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</si>
  <si>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</si>
  <si>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</si>
  <si>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</si>
  <si>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</si>
  <si>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</si>
  <si>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</si>
  <si>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</si>
  <si>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</si>
  <si>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</si>
  <si>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</si>
  <si>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</si>
  <si>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</si>
  <si>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</si>
  <si>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</si>
  <si>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</si>
  <si>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</si>
  <si>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</si>
  <si>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</si>
  <si>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</si>
  <si>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</si>
  <si>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</si>
  <si>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</si>
  <si>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</si>
  <si>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</si>
  <si>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</si>
  <si>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</si>
  <si>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</si>
  <si>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</si>
  <si>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</si>
  <si>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</si>
  <si>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</si>
  <si>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</si>
  <si>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</si>
  <si>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</si>
  <si>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</si>
  <si>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</si>
  <si>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</si>
  <si>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</si>
  <si>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</si>
  <si>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</si>
  <si>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</si>
  <si>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</si>
  <si>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</si>
  <si>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</si>
  <si>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</si>
  <si>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</si>
  <si>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</si>
  <si>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</si>
  <si>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</si>
  <si>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</si>
  <si>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</si>
  <si>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</si>
  <si>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</si>
  <si>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</si>
  <si>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</si>
  <si>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</si>
  <si>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</si>
  <si>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</si>
  <si>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</si>
  <si>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</si>
  <si>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</si>
  <si>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</si>
  <si>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</si>
  <si>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</si>
  <si>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</si>
  <si>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</si>
  <si>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</si>
  <si>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</si>
  <si>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</si>
  <si>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</si>
  <si>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</si>
  <si>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</si>
  <si>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</si>
  <si>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</si>
  <si>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</si>
  <si>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</si>
  <si>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</si>
  <si>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</si>
  <si>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</si>
  <si>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</si>
  <si>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</si>
  <si>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</si>
  <si>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</si>
  <si>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</si>
  <si>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</si>
  <si>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</si>
  <si>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</si>
  <si>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</si>
  <si>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</si>
  <si>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</si>
  <si>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</si>
  <si>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</si>
  <si>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</si>
  <si>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</si>
  <si>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</si>
  <si>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</si>
  <si>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</si>
  <si>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</si>
  <si>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</si>
  <si>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</si>
  <si>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</si>
  <si>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</si>
  <si>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</si>
  <si>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</si>
  <si>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</si>
  <si>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</si>
  <si>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</si>
  <si>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</si>
  <si>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</si>
  <si>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</si>
  <si>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</si>
  <si>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</si>
  <si>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</si>
  <si>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</si>
  <si>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</si>
  <si>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</si>
  <si>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</si>
  <si>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</si>
  <si>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</si>
  <si>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</si>
  <si>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</si>
  <si>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</si>
  <si>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</si>
  <si>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</si>
  <si>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</si>
  <si>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</si>
  <si>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</si>
  <si>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</si>
  <si>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</si>
  <si>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</si>
  <si>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</si>
  <si>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</si>
  <si>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</si>
  <si>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</si>
  <si>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</si>
  <si>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</si>
  <si>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</si>
  <si>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</si>
  <si>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</si>
  <si>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</si>
  <si>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</si>
  <si>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</si>
  <si>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</si>
  <si>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</si>
  <si>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</si>
  <si>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</si>
  <si>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</si>
  <si>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</si>
  <si>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</si>
  <si>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</si>
  <si>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</si>
  <si>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</si>
  <si>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</si>
  <si>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</si>
  <si>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</si>
  <si>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</si>
  <si>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</si>
  <si>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</si>
  <si>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</si>
  <si>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</si>
  <si>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</si>
  <si>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</si>
  <si>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</si>
  <si>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</si>
  <si>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</si>
  <si>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</si>
  <si>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</si>
  <si>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</si>
  <si>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</si>
  <si>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</si>
  <si>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</si>
  <si>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</si>
  <si>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</si>
  <si>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</si>
  <si>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</si>
  <si>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</si>
  <si>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</si>
  <si>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</si>
  <si>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</si>
  <si>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</si>
  <si>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</si>
  <si>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</si>
  <si>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</si>
  <si>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</si>
  <si>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</si>
  <si>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</si>
  <si>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</si>
  <si>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</si>
  <si>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</si>
  <si>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</si>
  <si>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</si>
  <si>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</si>
  <si>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</si>
  <si>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</si>
  <si>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</si>
  <si>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</si>
  <si>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</si>
  <si>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</si>
  <si>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</si>
  <si>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</si>
  <si>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</si>
  <si>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</si>
  <si>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</si>
  <si>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</si>
  <si>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</si>
  <si>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</si>
  <si>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</si>
  <si>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</si>
  <si>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</si>
  <si>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</si>
  <si>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</si>
  <si>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</si>
  <si>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</si>
  <si>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</si>
  <si>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</si>
  <si>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</si>
  <si>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</si>
  <si>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</si>
  <si>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</si>
  <si>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</si>
  <si>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</si>
  <si>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</si>
  <si>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</si>
  <si>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</si>
  <si>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</si>
  <si>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</si>
  <si>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</si>
  <si>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</si>
  <si>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</si>
  <si>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</si>
  <si>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</si>
  <si>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</si>
  <si>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</si>
  <si>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</si>
  <si>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</si>
  <si>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</si>
  <si>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</si>
  <si>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</si>
  <si>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</si>
  <si>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</si>
  <si>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</si>
  <si>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</si>
  <si>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</si>
  <si>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</si>
  <si>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</si>
  <si>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</si>
  <si>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</si>
  <si>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</si>
  <si>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</si>
  <si>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</si>
  <si>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</si>
  <si>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</si>
  <si>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</si>
  <si>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</si>
  <si>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</si>
  <si>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</si>
  <si>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</si>
  <si>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</si>
  <si>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</si>
  <si>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</si>
  <si>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</si>
  <si>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</si>
  <si>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</si>
  <si>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</si>
  <si>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</si>
  <si>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</si>
  <si>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</si>
  <si>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</si>
  <si>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</si>
  <si>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</si>
  <si>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</si>
  <si>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</si>
  <si>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</si>
  <si>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</si>
  <si>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</si>
  <si>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</si>
  <si>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</si>
  <si>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</si>
  <si>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</si>
  <si>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</si>
  <si>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</si>
  <si>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</si>
  <si>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</si>
  <si>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</si>
  <si>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</si>
  <si>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</si>
  <si>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</si>
  <si>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</si>
  <si>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</si>
  <si>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</si>
  <si>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</si>
  <si>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</si>
  <si>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</si>
  <si>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</si>
  <si>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</si>
  <si>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</si>
  <si>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</si>
  <si>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</si>
  <si>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</si>
  <si>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</si>
  <si>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</si>
  <si>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</si>
  <si>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</si>
  <si>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</si>
  <si>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</si>
  <si>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</si>
  <si>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</si>
  <si>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</si>
  <si>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</si>
  <si>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</si>
  <si>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</si>
  <si>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</si>
  <si>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</si>
  <si>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</si>
  <si>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</si>
  <si>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</si>
  <si>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</si>
  <si>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</si>
  <si>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</si>
  <si>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</si>
  <si>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</si>
  <si>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</si>
  <si>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</si>
  <si>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</si>
  <si>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</si>
  <si>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</si>
  <si>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</si>
  <si>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</si>
  <si>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</si>
  <si>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</si>
  <si>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</si>
  <si>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</si>
  <si>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</si>
  <si>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</si>
  <si>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</si>
  <si>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</si>
  <si>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</si>
  <si>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</si>
  <si>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</si>
  <si>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</si>
  <si>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</si>
  <si>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</si>
  <si>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</si>
  <si>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</si>
  <si>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</si>
  <si>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</si>
  <si>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</si>
  <si>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</si>
  <si>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</si>
  <si>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</si>
  <si>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</si>
  <si>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</si>
  <si>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</si>
  <si>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</si>
  <si>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</si>
  <si>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</si>
  <si>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</si>
  <si>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</si>
  <si>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</si>
  <si>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</si>
  <si>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</si>
  <si>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</si>
  <si>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</si>
  <si>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</si>
  <si>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</si>
  <si>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</si>
  <si>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</si>
  <si>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</si>
  <si>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</si>
  <si>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</si>
  <si>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</si>
  <si>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</si>
  <si>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</si>
  <si>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</si>
  <si>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</si>
  <si>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</si>
  <si>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</si>
  <si>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</si>
  <si>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</si>
  <si>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</si>
  <si>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</si>
  <si>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</si>
  <si>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</si>
  <si>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</si>
  <si>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</si>
  <si>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</si>
  <si>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</si>
  <si>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</si>
  <si>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</si>
  <si>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</si>
  <si>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</si>
  <si>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</si>
  <si>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</si>
  <si>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</si>
  <si>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</si>
  <si>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</si>
  <si>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</si>
  <si>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</si>
  <si>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</si>
  <si>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</si>
  <si>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</si>
  <si>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</si>
  <si>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</si>
  <si>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</si>
  <si>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</si>
  <si>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</si>
  <si>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</si>
  <si>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</si>
  <si>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</si>
  <si>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</si>
  <si>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</si>
  <si>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</si>
  <si>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</si>
  <si>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</si>
  <si>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</si>
  <si>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</si>
  <si>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</si>
  <si>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</si>
  <si>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</si>
  <si>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</si>
  <si>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</si>
  <si>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</si>
  <si>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</si>
  <si>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</si>
  <si>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</si>
  <si>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</si>
  <si>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</si>
  <si>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</si>
  <si>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</si>
  <si>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</si>
  <si>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</si>
  <si>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</si>
  <si>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</si>
  <si>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</si>
  <si>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</si>
  <si>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</si>
  <si>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</si>
  <si>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</si>
  <si>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</si>
  <si>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</si>
  <si>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</si>
  <si>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</si>
  <si>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</si>
  <si>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</si>
  <si>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</si>
  <si>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</si>
  <si>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</si>
  <si>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</si>
  <si>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</si>
  <si>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</si>
  <si>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</si>
  <si>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</si>
  <si>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</si>
  <si>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</si>
  <si>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</si>
  <si>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</si>
  <si>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</si>
  <si>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</si>
  <si>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</si>
  <si>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</si>
  <si>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</si>
  <si>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</si>
  <si>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</si>
  <si>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</si>
  <si>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</si>
  <si>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</si>
  <si>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</si>
  <si>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</si>
  <si>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</si>
  <si>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</si>
  <si>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</si>
  <si>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</si>
  <si>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</si>
  <si>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</si>
  <si>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</si>
  <si>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</si>
  <si>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</si>
  <si>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</si>
  <si>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</si>
  <si>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</si>
  <si>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</si>
  <si>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</si>
  <si>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</si>
  <si>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</si>
  <si>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</si>
  <si>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</si>
  <si>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</si>
  <si>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</si>
  <si>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</si>
  <si>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</si>
  <si>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</si>
  <si>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</si>
  <si>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</si>
  <si>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</si>
  <si>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</si>
  <si>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</si>
  <si>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</si>
  <si>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</si>
  <si>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</si>
  <si>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</si>
  <si>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</si>
  <si>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</si>
  <si>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</si>
  <si>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</si>
  <si>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</si>
  <si>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</si>
  <si>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</si>
  <si>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</si>
  <si>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</si>
  <si>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</si>
  <si>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</si>
  <si>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</si>
  <si>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</si>
  <si>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</si>
  <si>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</si>
  <si>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</si>
  <si>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</si>
  <si>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</si>
  <si>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</si>
  <si>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</si>
  <si>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</si>
  <si>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</si>
  <si>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</si>
  <si>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</si>
  <si>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</si>
  <si>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</si>
  <si>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</si>
  <si>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</si>
  <si>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</si>
  <si>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</si>
  <si>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</si>
  <si>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</si>
  <si>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</si>
  <si>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</si>
  <si>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</si>
  <si>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</si>
  <si>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</si>
  <si>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</si>
  <si>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</si>
  <si>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</si>
  <si>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</si>
  <si>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</si>
  <si>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</si>
  <si>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</si>
  <si>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</si>
  <si>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</si>
  <si>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</si>
  <si>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</si>
  <si>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</si>
  <si>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</si>
  <si>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</si>
  <si>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</si>
  <si>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</si>
  <si>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</si>
  <si>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</si>
  <si>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</si>
  <si>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</si>
  <si>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</si>
  <si>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</si>
  <si>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</si>
  <si>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</si>
  <si>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</si>
  <si>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</si>
  <si>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</si>
  <si>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</si>
  <si>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</si>
  <si>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</si>
  <si>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</si>
  <si>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</si>
  <si>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</si>
  <si>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</si>
  <si>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</si>
  <si>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</si>
  <si>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</si>
  <si>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</si>
  <si>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</si>
  <si>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</si>
  <si>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</si>
  <si>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</si>
  <si>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</si>
  <si>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</si>
  <si>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</si>
  <si>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</si>
  <si>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</si>
  <si>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</si>
  <si>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</si>
  <si>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</si>
  <si>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</si>
  <si>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</si>
  <si>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</si>
  <si>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</si>
  <si>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</si>
  <si>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</si>
  <si>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</si>
  <si>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</si>
  <si>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</si>
  <si>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</si>
  <si>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</si>
  <si>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</si>
  <si>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</si>
  <si>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</si>
  <si>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</si>
  <si>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</si>
  <si>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</si>
  <si>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</si>
  <si>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</si>
  <si>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</si>
  <si>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</si>
  <si>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</si>
  <si>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</si>
  <si>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</si>
  <si>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</si>
  <si>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</si>
  <si>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</si>
  <si>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</si>
  <si>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</si>
  <si>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</si>
  <si>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</si>
  <si>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</si>
  <si>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</si>
  <si>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</si>
  <si>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</si>
  <si>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</si>
  <si>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</si>
  <si>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</si>
  <si>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</si>
  <si>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</si>
  <si>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</si>
  <si>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</si>
  <si>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</si>
  <si>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</si>
  <si>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</si>
  <si>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</si>
  <si>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</si>
  <si>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</si>
  <si>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</si>
  <si>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</si>
  <si>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</si>
  <si>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</si>
  <si>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</si>
  <si>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</si>
  <si>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</si>
  <si>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</si>
  <si>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</si>
  <si>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</si>
  <si>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</si>
  <si>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</si>
  <si>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</si>
  <si>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</si>
  <si>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</si>
  <si>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</si>
  <si>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</si>
  <si>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</si>
  <si>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</si>
  <si>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</si>
  <si>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</si>
  <si>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</si>
  <si>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</si>
  <si>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</si>
  <si>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</si>
  <si>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</si>
  <si>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</si>
  <si>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</si>
  <si>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</si>
  <si>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</si>
  <si>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</si>
  <si>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</si>
  <si>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</si>
  <si>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</si>
  <si>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</si>
  <si>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</si>
  <si>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</si>
  <si>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</si>
  <si>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</si>
  <si>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</si>
  <si>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</si>
  <si>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</si>
  <si>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</si>
  <si>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</si>
  <si>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</si>
  <si>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</si>
  <si>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</si>
  <si>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</si>
  <si>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</si>
  <si>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</si>
  <si>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</si>
  <si>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</si>
  <si>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</si>
  <si>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</si>
  <si>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</si>
  <si>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</si>
  <si>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</si>
  <si>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</si>
  <si>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</si>
  <si>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</si>
  <si>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</si>
  <si>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</si>
  <si>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</si>
  <si>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</si>
  <si>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</si>
  <si>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</si>
  <si>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</si>
  <si>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</si>
  <si>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</si>
  <si>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</si>
  <si>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</si>
  <si>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</si>
  <si>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</si>
  <si>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</si>
  <si>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</si>
  <si>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</si>
  <si>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</si>
  <si>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</si>
  <si>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</si>
  <si>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</si>
  <si>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</si>
  <si>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</si>
  <si>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</si>
  <si>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</si>
  <si>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</si>
  <si>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</si>
  <si>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</si>
  <si>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</si>
  <si>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</si>
  <si>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</si>
  <si>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</si>
  <si>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</si>
  <si>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</si>
  <si>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</si>
  <si>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</si>
  <si>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</si>
  <si>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</si>
  <si>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</si>
  <si>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</si>
  <si>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</si>
  <si>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</si>
  <si>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</si>
  <si>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</si>
  <si>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</si>
  <si>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</si>
  <si>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</si>
  <si>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</si>
  <si>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</si>
  <si>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</si>
  <si>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</si>
  <si>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</si>
  <si>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</si>
  <si>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</si>
  <si>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</si>
  <si>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</si>
  <si>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</si>
  <si>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</si>
  <si>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</si>
  <si>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</si>
  <si>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</si>
  <si>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</si>
  <si>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</si>
  <si>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</si>
  <si>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</si>
  <si>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</si>
  <si>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</si>
  <si>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</si>
  <si>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</si>
  <si>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</si>
  <si>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</si>
  <si>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</si>
  <si>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</si>
  <si>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</si>
  <si>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</si>
  <si>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</si>
  <si>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</si>
  <si>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</si>
  <si>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</si>
  <si>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</si>
  <si>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</si>
  <si>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</si>
  <si>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</si>
  <si>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</si>
  <si>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</si>
  <si>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</si>
  <si>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</si>
  <si>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</si>
  <si>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</si>
  <si>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</si>
  <si>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</si>
  <si>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</si>
  <si>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</si>
  <si>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</si>
  <si>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</si>
  <si>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</si>
  <si>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</si>
  <si>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</si>
  <si>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</si>
  <si>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</si>
  <si>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</si>
  <si>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</si>
  <si>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</si>
  <si>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</si>
  <si>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</si>
  <si>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</si>
  <si>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</si>
  <si>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</si>
  <si>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</si>
  <si>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</si>
  <si>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</si>
  <si>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</si>
  <si>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</si>
  <si>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</si>
  <si>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</si>
  <si>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</si>
  <si>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</si>
  <si>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</si>
  <si>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</si>
  <si>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</si>
  <si>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</si>
  <si>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</si>
  <si>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</si>
  <si>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</si>
  <si>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</si>
  <si>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</si>
  <si>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</si>
  <si>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</si>
  <si>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</si>
  <si>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</si>
  <si>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</si>
  <si>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</si>
  <si>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</si>
  <si>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</si>
  <si>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</si>
  <si>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</si>
  <si>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</si>
  <si>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</si>
  <si>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</si>
  <si>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</si>
  <si>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</si>
  <si>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</si>
  <si>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</si>
  <si>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</si>
  <si>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</si>
  <si>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</si>
  <si>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</si>
  <si>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</si>
  <si>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</si>
  <si>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</si>
  <si>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</si>
  <si>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</si>
  <si>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</si>
  <si>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</si>
  <si>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</si>
  <si>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</si>
  <si>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</si>
  <si>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</si>
  <si>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</si>
  <si>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</si>
  <si>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</si>
  <si>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</si>
  <si>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</si>
  <si>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</si>
  <si>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</si>
  <si>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</si>
  <si>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</si>
  <si>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</si>
  <si>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</si>
  <si>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</si>
  <si>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</si>
  <si>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</si>
  <si>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</si>
  <si>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</si>
  <si>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</si>
  <si>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</si>
  <si>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</si>
  <si>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</si>
  <si>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</si>
  <si>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</si>
  <si>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</si>
  <si>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</si>
  <si>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</si>
  <si>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</si>
  <si>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</si>
  <si>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</si>
  <si>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</si>
  <si>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</si>
  <si>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</si>
  <si>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</si>
  <si>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</si>
  <si>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</si>
  <si>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</si>
  <si>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</si>
  <si>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</si>
  <si>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</si>
  <si>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</si>
  <si>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</si>
  <si>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</si>
  <si>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</si>
  <si>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</si>
  <si>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</si>
  <si>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</si>
  <si>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</si>
  <si>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</si>
  <si>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</si>
  <si>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</si>
  <si>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</si>
  <si>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</si>
  <si>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</si>
  <si>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</si>
  <si>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</si>
  <si>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</si>
  <si>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</si>
  <si>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</si>
  <si>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</si>
  <si>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</si>
  <si>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</si>
  <si>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</si>
  <si>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</si>
  <si>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</si>
  <si>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</si>
  <si>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</si>
  <si>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</si>
  <si>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</si>
  <si>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</si>
  <si>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</si>
  <si>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</si>
  <si>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</si>
  <si>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</si>
  <si>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</si>
  <si>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</si>
  <si>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</si>
  <si>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</si>
  <si>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</si>
  <si>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</si>
  <si>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</si>
  <si>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</si>
  <si>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</si>
  <si>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</si>
  <si>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</si>
  <si>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</si>
  <si>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</si>
  <si>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</si>
  <si>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</si>
  <si>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</si>
  <si>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</si>
  <si>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</si>
  <si>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</si>
  <si>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</si>
  <si>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</si>
  <si>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</si>
  <si>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</si>
  <si>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</si>
  <si>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</si>
  <si>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</si>
  <si>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</si>
  <si>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</si>
  <si>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</si>
  <si>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</si>
  <si>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</si>
  <si>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</si>
  <si>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</si>
  <si>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</si>
  <si>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</si>
  <si>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</si>
  <si>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</si>
  <si>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</si>
  <si>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</si>
  <si>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</si>
  <si>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</si>
  <si>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</si>
  <si>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</si>
  <si>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</si>
  <si>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</si>
  <si>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</si>
  <si>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</si>
  <si>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</si>
  <si>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</si>
  <si>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</si>
  <si>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</si>
  <si>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</si>
  <si>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</si>
  <si>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</si>
  <si>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</si>
  <si>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</si>
  <si>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</si>
  <si>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</si>
  <si>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</si>
  <si>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</si>
  <si>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</si>
  <si>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</si>
  <si>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</si>
  <si>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</si>
  <si>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</si>
  <si>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</si>
  <si>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</si>
  <si>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</si>
  <si>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</si>
  <si>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</si>
  <si>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</si>
  <si>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</si>
  <si>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</si>
  <si>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</si>
  <si>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</si>
  <si>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</si>
  <si>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</si>
  <si>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</si>
  <si>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</si>
  <si>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</si>
  <si>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</si>
  <si>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</si>
  <si>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</si>
  <si>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</si>
  <si>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</si>
  <si>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</si>
  <si>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</si>
  <si>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</si>
  <si>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</si>
  <si>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</si>
  <si>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</si>
  <si>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</si>
  <si>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</si>
  <si>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</si>
  <si>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</si>
  <si>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</si>
  <si>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</si>
  <si>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</si>
  <si>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</si>
  <si>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</si>
  <si>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</si>
  <si>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</si>
  <si>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</si>
  <si>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</si>
  <si>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</si>
  <si>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</si>
  <si>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</si>
  <si>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</si>
  <si>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</si>
  <si>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</si>
  <si>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</si>
  <si>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</si>
  <si>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</si>
  <si>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</si>
  <si>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</si>
  <si>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</si>
  <si>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</si>
  <si>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</si>
  <si>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</si>
  <si>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</si>
  <si>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</si>
  <si>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</si>
  <si>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</si>
  <si>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</si>
  <si>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</si>
  <si>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</si>
  <si>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</si>
  <si>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</si>
  <si>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</si>
  <si>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</si>
  <si>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</si>
  <si>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</si>
  <si>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</si>
  <si>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</si>
  <si>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</si>
  <si>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</si>
  <si>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</si>
  <si>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</si>
  <si>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</si>
  <si>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</si>
  <si>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</si>
  <si>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</si>
  <si>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</si>
  <si>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</si>
  <si>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</si>
  <si>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</si>
  <si>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</si>
  <si>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</si>
  <si>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</si>
  <si>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</si>
  <si>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</si>
  <si>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</si>
  <si>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</si>
  <si>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</si>
  <si>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</si>
  <si>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</si>
  <si>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</si>
  <si>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</si>
  <si>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</si>
  <si>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</si>
  <si>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</si>
  <si>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</si>
  <si>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</si>
  <si>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</si>
  <si>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</si>
  <si>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</si>
  <si>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</si>
  <si>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</si>
  <si>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</si>
  <si>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</si>
  <si>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</si>
  <si>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</si>
  <si>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</si>
  <si>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</si>
  <si>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</si>
  <si>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</si>
  <si>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</si>
  <si>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</si>
  <si>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</si>
  <si>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</si>
  <si>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</si>
  <si>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</si>
  <si>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</si>
  <si>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</si>
  <si>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</si>
  <si>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</si>
  <si>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</si>
  <si>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</si>
  <si>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</si>
  <si>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</si>
  <si>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</si>
  <si>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</si>
  <si>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</si>
  <si>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</si>
  <si>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</si>
  <si>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</si>
  <si>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</si>
  <si>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</si>
  <si>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</si>
  <si>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</si>
  <si>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</si>
  <si>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</si>
  <si>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</si>
  <si>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</si>
  <si>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</si>
  <si>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</si>
  <si>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</si>
  <si>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</si>
  <si>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</si>
  <si>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</si>
  <si>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</si>
  <si>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</si>
  <si>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</si>
  <si>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</si>
  <si>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</si>
  <si>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</si>
  <si>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</si>
  <si>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</si>
  <si>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</si>
  <si>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</si>
  <si>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</si>
  <si>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</si>
  <si>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</si>
  <si>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</si>
  <si>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</si>
  <si>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</si>
  <si>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</si>
  <si>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</si>
  <si>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</si>
  <si>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</si>
  <si>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</si>
  <si>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</si>
  <si>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</si>
  <si>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</si>
  <si>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</si>
  <si>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</si>
  <si>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</si>
  <si>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</si>
  <si>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</si>
  <si>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</si>
  <si>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</si>
  <si>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</si>
  <si>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</si>
  <si>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</si>
  <si>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</si>
  <si>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</si>
  <si>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</si>
  <si>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</si>
  <si>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</si>
  <si>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</si>
  <si>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</si>
  <si>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</si>
  <si>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</si>
  <si>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</si>
  <si>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</si>
  <si>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</si>
  <si>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</si>
  <si>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</si>
  <si>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</si>
  <si>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</si>
  <si>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</si>
  <si>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</si>
  <si>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</si>
  <si>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</si>
  <si>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</si>
  <si>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</si>
  <si>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</si>
  <si>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</si>
  <si>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</si>
  <si>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</si>
  <si>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</si>
  <si>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</si>
  <si>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</si>
  <si>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</si>
  <si>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</si>
  <si>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</si>
  <si>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</si>
  <si>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</si>
  <si>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</si>
  <si>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</si>
  <si>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</si>
  <si>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</si>
  <si>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</si>
  <si>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</si>
  <si>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</si>
  <si>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</si>
  <si>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</si>
  <si>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</si>
  <si>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</si>
  <si>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</si>
  <si>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</si>
  <si>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</si>
  <si>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</si>
  <si>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</si>
  <si>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</si>
  <si>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</si>
  <si>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</si>
  <si>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</si>
  <si>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</si>
  <si>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</si>
  <si>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</si>
  <si>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</si>
  <si>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</si>
  <si>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</si>
  <si>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</si>
  <si>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</si>
  <si>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</si>
  <si>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</si>
  <si>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</si>
  <si>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</si>
  <si>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</si>
  <si>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</si>
  <si>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</si>
  <si>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</si>
  <si>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</si>
  <si>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</si>
  <si>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</si>
  <si>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</si>
  <si>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</si>
  <si>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</si>
  <si>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</si>
  <si>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</si>
  <si>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</si>
  <si>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</si>
  <si>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</si>
  <si>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</si>
  <si>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</si>
  <si>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</si>
  <si>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</si>
  <si>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</si>
  <si>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</si>
  <si>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</si>
  <si>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</si>
  <si>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</si>
  <si>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</si>
  <si>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</si>
  <si>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</si>
  <si>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</si>
  <si>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</si>
  <si>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</si>
  <si>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</si>
  <si>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</si>
  <si>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</si>
  <si>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</si>
  <si>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</si>
  <si>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</si>
  <si>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</si>
  <si>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</si>
  <si>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</si>
  <si>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</si>
  <si>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</si>
  <si>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</si>
  <si>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</si>
  <si>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</si>
  <si>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</si>
  <si>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</si>
  <si>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</si>
  <si>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</si>
  <si>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</si>
  <si>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</si>
  <si>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</si>
  <si>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</si>
  <si>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</si>
  <si>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</si>
  <si>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</si>
  <si>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</si>
  <si>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</si>
  <si>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</si>
  <si>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</si>
  <si>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</si>
  <si>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</si>
  <si>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</si>
  <si>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</si>
  <si>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</si>
  <si>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</si>
  <si>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</si>
  <si>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</si>
  <si>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</si>
  <si>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</si>
  <si>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</si>
  <si>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</si>
  <si>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</si>
  <si>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</si>
  <si>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</si>
  <si>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</si>
  <si>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</si>
  <si>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</si>
  <si>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</si>
  <si>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</si>
  <si>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</si>
  <si>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</si>
  <si>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</si>
  <si>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</si>
  <si>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</si>
  <si>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</si>
  <si>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</si>
  <si>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</si>
  <si>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</si>
  <si>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</si>
  <si>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</si>
  <si>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</si>
  <si>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</si>
  <si>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</si>
  <si>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</si>
  <si>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</si>
  <si>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</si>
  <si>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</si>
  <si>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</si>
  <si>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</si>
  <si>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</si>
  <si>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</si>
  <si>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</si>
  <si>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</si>
  <si>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</si>
  <si>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</si>
  <si>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</si>
  <si>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</si>
  <si>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</si>
  <si>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</si>
  <si>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</si>
  <si>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</si>
  <si>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</si>
  <si>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</si>
  <si>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</si>
  <si>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</si>
  <si>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</si>
  <si>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</si>
  <si>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</si>
  <si>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</si>
  <si>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</si>
  <si>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</si>
  <si>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</si>
  <si>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</si>
  <si>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</si>
  <si>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</si>
  <si>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</si>
  <si>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</si>
  <si>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</si>
  <si>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</si>
  <si>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</si>
  <si>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</si>
  <si>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</si>
  <si>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</si>
  <si>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</si>
  <si>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</si>
  <si>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</si>
  <si>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</si>
  <si>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</si>
  <si>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</si>
  <si>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</si>
  <si>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</si>
  <si>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</si>
  <si>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</si>
  <si>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</si>
  <si>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</si>
  <si>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</si>
  <si>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</si>
  <si>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</si>
  <si>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</si>
  <si>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</si>
  <si>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</si>
  <si>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</si>
  <si>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</si>
  <si>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</si>
  <si>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</si>
  <si>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</si>
  <si>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</si>
  <si>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</si>
  <si>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</si>
  <si>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</si>
  <si>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</si>
  <si>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</si>
  <si>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</si>
  <si>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</si>
  <si>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</si>
  <si>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</si>
  <si>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</si>
  <si>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</si>
  <si>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</si>
  <si>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</si>
  <si>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</si>
  <si>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</si>
  <si>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</si>
  <si>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</si>
  <si>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</si>
  <si>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</si>
  <si>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</si>
  <si>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</si>
  <si>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</si>
  <si>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</si>
  <si>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</si>
  <si>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</si>
  <si>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</si>
  <si>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</si>
  <si>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</si>
  <si>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</si>
  <si>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</si>
  <si>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</si>
  <si>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</si>
  <si>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</si>
  <si>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</si>
  <si>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</si>
  <si>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</si>
  <si>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</si>
  <si>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</si>
  <si>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</si>
  <si>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</si>
  <si>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</si>
  <si>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</si>
  <si>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</si>
  <si>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</si>
  <si>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</si>
  <si>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</si>
  <si>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</si>
  <si>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</si>
  <si>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</si>
  <si>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</si>
  <si>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</si>
  <si>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</si>
  <si>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</si>
  <si>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</si>
  <si>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</si>
  <si>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</si>
  <si>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</si>
  <si>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</si>
  <si>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</si>
  <si>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</si>
  <si>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</si>
  <si>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</si>
  <si>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</si>
  <si>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</si>
  <si>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</si>
  <si>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</si>
  <si>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</si>
  <si>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</si>
  <si>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</si>
  <si>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</si>
  <si>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</si>
  <si>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</si>
  <si>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</si>
  <si>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</si>
  <si>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</si>
  <si>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</si>
  <si>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</si>
  <si>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</si>
  <si>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</si>
  <si>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</si>
  <si>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</si>
  <si>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</si>
  <si>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</si>
  <si>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</si>
  <si>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</si>
  <si>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</si>
  <si>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</si>
  <si>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</si>
  <si>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</si>
  <si>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</si>
  <si>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</si>
  <si>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</si>
  <si>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</si>
  <si>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</si>
  <si>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</si>
  <si>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</si>
  <si>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</si>
  <si>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</si>
  <si>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</si>
  <si>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</si>
  <si>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</si>
  <si>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</si>
  <si>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</si>
  <si>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</si>
  <si>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</si>
  <si>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</si>
  <si>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</si>
  <si>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</si>
  <si>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</si>
  <si>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</si>
  <si>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</si>
  <si>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</si>
  <si>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</si>
  <si>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</si>
  <si>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</si>
  <si>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</si>
  <si>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</si>
  <si>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</si>
  <si>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</si>
  <si>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</si>
  <si>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</si>
  <si>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</si>
  <si>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</si>
  <si>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</si>
  <si>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</si>
  <si>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</si>
  <si>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</si>
  <si>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</si>
  <si>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</si>
  <si>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</si>
  <si>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</si>
  <si>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</si>
  <si>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</si>
  <si>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</si>
  <si>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</si>
  <si>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</si>
  <si>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</si>
  <si>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</si>
  <si>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</si>
  <si>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</si>
  <si>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</si>
  <si>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</si>
  <si>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</si>
  <si>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</si>
  <si>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</si>
  <si>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</si>
  <si>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</si>
  <si>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</si>
  <si>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</si>
  <si>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</si>
  <si>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</si>
  <si>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</si>
  <si>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</si>
  <si>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</si>
  <si>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</si>
  <si>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</si>
  <si>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</si>
  <si>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</si>
  <si>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</si>
  <si>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</si>
  <si>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</si>
  <si>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</si>
  <si>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</si>
  <si>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</si>
  <si>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</si>
  <si>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</si>
  <si>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</si>
  <si>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</si>
  <si>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</si>
  <si>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</si>
  <si>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</si>
  <si>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</si>
  <si>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</si>
  <si>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</si>
  <si>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</si>
  <si>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</si>
  <si>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</si>
  <si>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</si>
  <si>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</si>
  <si>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</si>
  <si>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</si>
  <si>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</si>
  <si>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</si>
  <si>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</si>
  <si>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</si>
  <si>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</si>
  <si>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</si>
  <si>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</si>
  <si>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</si>
  <si>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</si>
  <si>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</si>
  <si>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</si>
  <si>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</si>
  <si>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</si>
  <si>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</si>
  <si>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</si>
  <si>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</si>
  <si>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</si>
  <si>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</si>
  <si>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</si>
  <si>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</si>
  <si>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</si>
  <si>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</si>
  <si>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</si>
  <si>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</si>
  <si>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</si>
  <si>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</si>
  <si>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</si>
  <si>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</si>
  <si>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</si>
  <si>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</si>
  <si>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</si>
  <si>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</si>
  <si>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</si>
  <si>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</si>
  <si>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</si>
  <si>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</si>
  <si>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</si>
  <si>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</si>
  <si>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</si>
  <si>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</si>
  <si>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</si>
  <si>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</si>
  <si>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</si>
  <si>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</si>
  <si>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</si>
  <si>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</si>
  <si>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</si>
  <si>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</si>
  <si>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</si>
  <si>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</si>
  <si>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</si>
  <si>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</si>
  <si>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</si>
  <si>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</si>
  <si>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</si>
  <si>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</si>
  <si>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</si>
  <si>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</si>
  <si>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</si>
  <si>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</si>
  <si>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</si>
  <si>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</si>
  <si>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</si>
  <si>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</si>
  <si>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</si>
  <si>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</si>
  <si>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</si>
  <si>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</si>
  <si>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</si>
  <si>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</si>
  <si>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</si>
  <si>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</si>
  <si>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</si>
  <si>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</si>
  <si>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</si>
  <si>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</si>
  <si>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</si>
  <si>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</si>
  <si>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</si>
  <si>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</si>
  <si>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</si>
  <si>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</si>
  <si>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</si>
  <si>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</si>
  <si>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</si>
  <si>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</si>
  <si>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</si>
  <si>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</si>
  <si>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</si>
  <si>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</si>
  <si>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</si>
  <si>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</si>
  <si>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</si>
  <si>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</si>
  <si>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</si>
  <si>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</si>
  <si>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</si>
  <si>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</si>
  <si>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</si>
  <si>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</si>
  <si>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</si>
  <si>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</si>
  <si>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</si>
  <si>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</si>
  <si>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</si>
  <si>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</si>
  <si>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</si>
  <si>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</si>
  <si>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</si>
  <si>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</si>
  <si>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</si>
  <si>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</si>
  <si>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</si>
  <si>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</si>
  <si>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</si>
  <si>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</si>
  <si>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</si>
  <si>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</si>
  <si>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</si>
  <si>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</si>
  <si>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</si>
  <si>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</si>
  <si>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</si>
  <si>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</si>
  <si>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</si>
  <si>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</si>
  <si>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</si>
  <si>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</si>
  <si>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</si>
  <si>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</si>
  <si>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</si>
  <si>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</si>
  <si>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</si>
  <si>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</si>
  <si>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</si>
  <si>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</si>
  <si>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</si>
  <si>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</si>
  <si>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</si>
  <si>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</si>
  <si>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</si>
  <si>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</si>
  <si>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</si>
  <si>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</si>
  <si>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</si>
  <si>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</si>
  <si>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</si>
  <si>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</si>
  <si>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</si>
  <si>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</si>
  <si>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</si>
  <si>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</si>
  <si>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</si>
  <si>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</si>
  <si>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</si>
  <si>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</si>
  <si>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</si>
  <si>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</si>
  <si>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</si>
  <si>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</si>
  <si>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</si>
  <si>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</si>
  <si>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</si>
  <si>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</si>
  <si>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</si>
  <si>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</si>
  <si>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</si>
  <si>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</si>
  <si>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</si>
  <si>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</si>
  <si>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</si>
  <si>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</si>
  <si>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</si>
  <si>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</si>
  <si>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</si>
  <si>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</si>
  <si>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</si>
  <si>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</si>
  <si>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</si>
  <si>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</si>
  <si>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</si>
  <si>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</si>
  <si>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</si>
  <si>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</si>
  <si>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</si>
  <si>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</si>
  <si>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</si>
  <si>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</si>
  <si>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</si>
  <si>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</si>
  <si>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</si>
  <si>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</si>
  <si>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</si>
  <si>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</si>
  <si>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</si>
  <si>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</si>
  <si>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</si>
  <si>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</si>
  <si>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</si>
  <si>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</si>
  <si>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</si>
  <si>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</si>
  <si>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</si>
  <si>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</si>
  <si>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</si>
  <si>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</si>
  <si>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</si>
  <si>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</si>
  <si>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</si>
  <si>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</si>
  <si>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</si>
  <si>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</si>
  <si>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</si>
  <si>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</si>
  <si>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</si>
  <si>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</si>
  <si>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</si>
  <si>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</si>
  <si>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</si>
  <si>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</si>
  <si>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</si>
  <si>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</si>
  <si>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</si>
  <si>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</si>
  <si>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</si>
  <si>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</si>
  <si>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</si>
  <si>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</si>
  <si>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</si>
  <si>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</si>
  <si>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</si>
  <si>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</si>
  <si>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</si>
  <si>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</si>
  <si>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</si>
  <si>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</si>
  <si>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</si>
  <si>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</si>
  <si>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</si>
  <si>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</si>
  <si>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</si>
  <si>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</si>
  <si>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</si>
  <si>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</si>
  <si>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</si>
  <si>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</si>
  <si>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</si>
  <si>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</si>
  <si>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</si>
  <si>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</si>
  <si>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</si>
  <si>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</si>
  <si>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</si>
  <si>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</si>
  <si>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</si>
  <si>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</si>
  <si>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</si>
  <si>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</si>
  <si>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</si>
  <si>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</si>
  <si>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</si>
  <si>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</si>
  <si>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</si>
  <si>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</si>
  <si>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</si>
  <si>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</si>
  <si>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</si>
  <si>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</si>
  <si>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</si>
  <si>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</si>
  <si>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</si>
  <si>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</si>
  <si>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</si>
  <si>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</si>
  <si>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</si>
  <si>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</si>
  <si>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</si>
  <si>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</si>
  <si>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</si>
  <si>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</si>
  <si>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</si>
  <si>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</si>
  <si>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</si>
  <si>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</si>
  <si>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</si>
  <si>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</si>
  <si>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</si>
  <si>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</si>
  <si>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</si>
  <si>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</si>
  <si>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</si>
  <si>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</si>
  <si>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</si>
  <si>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</si>
  <si>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</si>
  <si>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</si>
  <si>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</si>
  <si>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</si>
  <si>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</si>
  <si>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</si>
  <si>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</si>
  <si>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</si>
  <si>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</si>
  <si>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</si>
  <si>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</si>
  <si>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</si>
  <si>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</si>
  <si>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</si>
  <si>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</si>
  <si>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</si>
  <si>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</si>
  <si>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</si>
  <si>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</si>
  <si>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</si>
  <si>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</si>
  <si>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</si>
  <si>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</si>
  <si>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</si>
  <si>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</si>
  <si>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</si>
  <si>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</si>
  <si>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</si>
  <si>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</si>
  <si>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</si>
  <si>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</si>
  <si>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</si>
  <si>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</si>
  <si>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</si>
  <si>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</si>
  <si>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</si>
  <si>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</si>
  <si>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</si>
  <si>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</si>
  <si>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</si>
  <si>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</si>
  <si>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</si>
  <si>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</si>
  <si>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</si>
  <si>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</si>
  <si>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</si>
  <si>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</si>
  <si>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</si>
  <si>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</si>
  <si>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</si>
  <si>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</si>
  <si>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</si>
  <si>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</si>
  <si>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</si>
  <si>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</si>
  <si>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</si>
  <si>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</si>
  <si>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</si>
  <si>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</si>
  <si>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</si>
  <si>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</si>
  <si>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</si>
  <si>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</si>
  <si>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</si>
  <si>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</si>
  <si>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</si>
  <si>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</si>
  <si>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</si>
  <si>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</si>
  <si>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</si>
  <si>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</si>
  <si>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</si>
  <si>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</si>
  <si>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</si>
  <si>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</si>
  <si>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</si>
  <si>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</si>
  <si>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</si>
  <si>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</si>
  <si>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</si>
  <si>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</si>
  <si>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</si>
  <si>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</si>
  <si>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</si>
  <si>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</si>
  <si>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</si>
  <si>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</si>
  <si>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</si>
  <si>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</si>
  <si>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</si>
  <si>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</si>
  <si>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</si>
  <si>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</si>
  <si>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</si>
  <si>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</si>
  <si>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</si>
  <si>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</si>
  <si>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</si>
  <si>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</si>
  <si>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</si>
  <si>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</si>
  <si>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</si>
  <si>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</si>
  <si>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</si>
  <si>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</si>
  <si>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</si>
  <si>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</si>
  <si>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</si>
  <si>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</si>
  <si>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</si>
  <si>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</si>
  <si>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</si>
  <si>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</si>
  <si>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</si>
  <si>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</si>
  <si>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</si>
  <si>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</si>
  <si>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</si>
  <si>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</si>
  <si>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</si>
  <si>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</si>
  <si>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</si>
  <si>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</si>
  <si>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</si>
  <si>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</si>
  <si>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</si>
  <si>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</si>
  <si>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</si>
  <si>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</si>
  <si>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</si>
  <si>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</si>
  <si>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</si>
  <si>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</si>
  <si>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</si>
  <si>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</si>
  <si>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</si>
  <si>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</si>
  <si>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</si>
  <si>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</si>
  <si>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</si>
  <si>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</si>
  <si>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</si>
  <si>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</si>
  <si>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</si>
  <si>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</si>
  <si>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</si>
  <si>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</si>
  <si>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</si>
  <si>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</si>
  <si>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</si>
  <si>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</si>
  <si>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</si>
  <si>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</si>
  <si>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</si>
  <si>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</si>
  <si>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</si>
  <si>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</si>
  <si>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</si>
  <si>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</si>
  <si>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</si>
  <si>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</si>
  <si>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</si>
  <si>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</si>
  <si>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</si>
  <si>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</si>
  <si>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</si>
  <si>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</si>
  <si>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</si>
  <si>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</si>
  <si>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</si>
  <si>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</si>
  <si>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</si>
  <si>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</si>
  <si>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</si>
  <si>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</si>
  <si>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</si>
  <si>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</si>
  <si>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</si>
  <si>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</si>
  <si>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</si>
  <si>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</si>
  <si>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</si>
  <si>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</si>
  <si>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</si>
  <si>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</si>
  <si>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</si>
  <si>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</si>
  <si>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</si>
  <si>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</si>
  <si>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</si>
  <si>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</si>
  <si>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</si>
  <si>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</si>
  <si>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</si>
  <si>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</si>
  <si>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</si>
  <si>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</si>
  <si>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</si>
  <si>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</si>
  <si>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</si>
  <si>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</si>
  <si>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</si>
  <si>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</si>
  <si>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</si>
  <si>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</si>
  <si>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</si>
  <si>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</si>
  <si>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</si>
  <si>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</si>
  <si>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</si>
  <si>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</si>
  <si>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</si>
  <si>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</si>
  <si>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</si>
  <si>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</si>
  <si>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</si>
  <si>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</si>
  <si>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</si>
  <si>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</si>
  <si>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</si>
  <si>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</si>
  <si>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</si>
  <si>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</si>
  <si>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</si>
  <si>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</si>
  <si>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</si>
  <si>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</si>
  <si>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</si>
  <si>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</si>
  <si>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</si>
  <si>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</si>
  <si>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</si>
  <si>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</si>
  <si>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</si>
  <si>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</si>
  <si>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</si>
  <si>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</si>
  <si>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</si>
  <si>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</si>
  <si>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</si>
  <si>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</si>
  <si>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</si>
  <si>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</si>
  <si>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</si>
  <si>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</si>
  <si>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</si>
  <si>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</si>
  <si>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</si>
  <si>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</si>
  <si>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</si>
  <si>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</si>
  <si>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</si>
  <si>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</si>
  <si>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</si>
  <si>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</si>
  <si>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</si>
  <si>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</si>
  <si>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</si>
  <si>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</si>
  <si>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</si>
  <si>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</si>
  <si>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</si>
  <si>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</si>
  <si>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</si>
  <si>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</si>
  <si>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</si>
  <si>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</si>
  <si>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</si>
  <si>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</si>
  <si>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</si>
  <si>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</si>
  <si>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</si>
  <si>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</si>
  <si>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</si>
  <si>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</si>
  <si>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</si>
  <si>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</si>
  <si>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</si>
  <si>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</si>
  <si>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</si>
  <si>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</si>
  <si>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</si>
  <si>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</si>
  <si>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</si>
  <si>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</si>
  <si>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</si>
  <si>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</si>
  <si>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</si>
  <si>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</si>
  <si>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</si>
  <si>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</si>
  <si>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</si>
  <si>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</si>
  <si>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</si>
  <si>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</si>
  <si>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</si>
  <si>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</si>
  <si>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</si>
  <si>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</si>
  <si>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</si>
  <si>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</si>
  <si>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</si>
  <si>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</si>
  <si>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</si>
  <si>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</si>
  <si>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</si>
  <si>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</si>
  <si>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</si>
  <si>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</si>
  <si>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</si>
  <si>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</si>
  <si>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</si>
  <si>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</si>
  <si>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</si>
  <si>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</si>
  <si>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</si>
  <si>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</si>
  <si>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</si>
  <si>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</si>
  <si>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</si>
  <si>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</si>
  <si>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</si>
  <si>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</si>
  <si>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</si>
  <si>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</si>
  <si>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</si>
  <si>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</si>
  <si>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</si>
  <si>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</si>
  <si>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</si>
  <si>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</si>
  <si>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</si>
  <si>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</si>
  <si>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</si>
  <si>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</si>
  <si>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</si>
  <si>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</si>
  <si>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</si>
  <si>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</si>
  <si>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</si>
  <si>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</si>
  <si>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</si>
  <si>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</si>
  <si>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</si>
  <si>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</si>
  <si>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</si>
  <si>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</si>
  <si>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</si>
  <si>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</si>
  <si>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</si>
  <si>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</si>
  <si>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</si>
  <si>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</si>
  <si>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</si>
  <si>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</si>
  <si>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</si>
  <si>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</si>
  <si>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</si>
  <si>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</si>
  <si>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</si>
  <si>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</si>
  <si>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</si>
  <si>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</si>
  <si>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</si>
  <si>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</si>
  <si>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</si>
  <si>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</si>
  <si>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</si>
  <si>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</si>
  <si>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</si>
  <si>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</si>
  <si>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</si>
  <si>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</si>
  <si>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</si>
  <si>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</si>
  <si>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</si>
  <si>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</si>
  <si>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</si>
  <si>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</si>
  <si>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</si>
  <si>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</si>
  <si>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</si>
  <si>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</si>
  <si>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</si>
  <si>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</si>
  <si>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</si>
  <si>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</si>
  <si>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</si>
  <si>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</si>
  <si>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</si>
  <si>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</si>
  <si>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</si>
  <si>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</si>
  <si>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</si>
  <si>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</si>
  <si>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</si>
  <si>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</si>
  <si>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</si>
  <si>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</si>
  <si>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</si>
  <si>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</si>
  <si>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</si>
  <si>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</si>
  <si>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</si>
  <si>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</si>
  <si>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</si>
  <si>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</si>
  <si>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</si>
  <si>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</si>
  <si>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</si>
  <si>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</si>
  <si>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</si>
  <si>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</si>
  <si>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</si>
  <si>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</si>
  <si>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</si>
  <si>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</si>
  <si>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</si>
  <si>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</si>
  <si>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</si>
  <si>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</si>
  <si>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</si>
  <si>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</si>
  <si>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</si>
  <si>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</si>
  <si>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</si>
  <si>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</si>
  <si>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</si>
  <si>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</si>
  <si>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</si>
  <si>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</si>
  <si>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</si>
  <si>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</si>
  <si>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</si>
  <si>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</si>
  <si>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</si>
  <si>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</si>
  <si>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</si>
  <si>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</si>
  <si>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</si>
  <si>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</si>
  <si>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</si>
  <si>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</si>
  <si>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</si>
  <si>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</si>
  <si>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</si>
  <si>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</si>
  <si>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</si>
  <si>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</si>
  <si>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</si>
  <si>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</si>
  <si>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</si>
  <si>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</si>
  <si>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</si>
  <si>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</si>
  <si>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</si>
  <si>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</si>
  <si>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</si>
  <si>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</si>
  <si>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</si>
  <si>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</si>
  <si>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</si>
  <si>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</si>
  <si>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</si>
  <si>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</si>
  <si>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</si>
  <si>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</si>
  <si>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</si>
  <si>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</si>
  <si>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</si>
  <si>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</si>
  <si>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</si>
  <si>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</si>
  <si>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</si>
  <si>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</si>
  <si>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</si>
  <si>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</si>
  <si>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</si>
  <si>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</si>
  <si>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</si>
  <si>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</si>
  <si>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</si>
  <si>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</si>
  <si>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</si>
  <si>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</si>
  <si>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</si>
  <si>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</si>
  <si>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</si>
  <si>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</si>
  <si>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</si>
  <si>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</si>
  <si>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</si>
  <si>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</si>
  <si>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</si>
  <si>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</si>
  <si>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</si>
  <si>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</si>
  <si>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</si>
  <si>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</si>
  <si>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</si>
  <si>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</si>
  <si>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</si>
  <si>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</si>
  <si>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</si>
  <si>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</si>
  <si>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</si>
  <si>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</si>
  <si>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</si>
  <si>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</si>
  <si>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</si>
  <si>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</si>
  <si>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</si>
  <si>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</si>
  <si>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</si>
  <si>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</si>
  <si>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</si>
  <si>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</si>
  <si>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</si>
  <si>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</si>
  <si>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</si>
  <si>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</si>
  <si>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</si>
  <si>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</si>
  <si>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</si>
  <si>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</si>
  <si>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</si>
  <si>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</si>
  <si>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</si>
  <si>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</si>
  <si>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</si>
  <si>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</si>
  <si>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</si>
  <si>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</si>
  <si>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</si>
  <si>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</si>
  <si>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</si>
  <si>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</si>
  <si>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</si>
  <si>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</si>
  <si>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</si>
  <si>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</si>
  <si>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</si>
  <si>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</si>
  <si>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</si>
  <si>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</si>
  <si>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</si>
  <si>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</si>
  <si>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</si>
  <si>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</si>
  <si>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</si>
  <si>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</si>
  <si>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</si>
  <si>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</si>
  <si>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</si>
  <si>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</si>
  <si>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</si>
  <si>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</si>
  <si>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</si>
  <si>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</si>
  <si>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</si>
  <si>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</si>
  <si>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</si>
  <si>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</si>
  <si>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</si>
  <si>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</si>
  <si>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</si>
  <si>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</si>
  <si>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</si>
  <si>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</si>
  <si>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</si>
  <si>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</si>
  <si>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</si>
  <si>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</si>
  <si>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</si>
  <si>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</si>
  <si>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</si>
  <si>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</si>
  <si>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</si>
  <si>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</si>
  <si>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</si>
  <si>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</si>
  <si>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</si>
  <si>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</si>
  <si>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</si>
  <si>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</si>
  <si>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</si>
  <si>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</si>
  <si>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</si>
  <si>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</si>
  <si>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</si>
  <si>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</si>
  <si>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</si>
  <si>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</si>
  <si>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</si>
  <si>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</si>
  <si>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</si>
  <si>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</si>
  <si>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</si>
  <si>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</si>
  <si>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</si>
  <si>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</si>
  <si>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</si>
  <si>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</si>
  <si>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</si>
  <si>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</si>
  <si>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</si>
  <si>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</si>
  <si>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</si>
  <si>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</si>
  <si>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</si>
  <si>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</si>
  <si>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</si>
  <si>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</si>
  <si>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</si>
  <si>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</si>
  <si>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</si>
  <si>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</si>
  <si>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</si>
  <si>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</si>
  <si>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</si>
  <si>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</si>
  <si>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</si>
  <si>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</si>
  <si>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</si>
  <si>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</si>
  <si>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</si>
  <si>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</si>
  <si>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</si>
  <si>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</si>
  <si>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</si>
  <si>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</si>
  <si>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</si>
  <si>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</si>
  <si>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</si>
  <si>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</si>
  <si>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</si>
  <si>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</si>
  <si>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</si>
  <si>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</si>
  <si>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</si>
  <si>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</si>
  <si>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</si>
  <si>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</si>
  <si>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</si>
  <si>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</si>
  <si>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</si>
  <si>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</si>
  <si>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</si>
  <si>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</si>
  <si>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</si>
  <si>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</si>
  <si>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</si>
  <si>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</si>
  <si>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</si>
  <si>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</si>
  <si>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</si>
  <si>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</si>
  <si>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</si>
  <si>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</si>
  <si>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</si>
  <si>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</si>
  <si>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</si>
  <si>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</si>
  <si>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</si>
  <si>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</si>
  <si>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</si>
  <si>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</si>
  <si>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</si>
  <si>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</si>
  <si>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</si>
  <si>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</si>
  <si>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</si>
  <si>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</si>
  <si>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</si>
  <si>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</si>
  <si>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</si>
  <si>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</si>
  <si>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</si>
  <si>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</si>
  <si>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</si>
  <si>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</si>
  <si>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</si>
  <si>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</si>
  <si>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</si>
  <si>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</si>
  <si>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</si>
  <si>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</si>
  <si>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</si>
  <si>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</si>
  <si>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</si>
  <si>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</si>
  <si>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</si>
  <si>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</si>
  <si>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</si>
  <si>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</si>
  <si>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</si>
  <si>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</si>
  <si>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</si>
  <si>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</si>
  <si>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</si>
  <si>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</si>
  <si>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</si>
  <si>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</si>
  <si>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</si>
  <si>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</si>
  <si>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</si>
  <si>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</si>
  <si>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</si>
  <si>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</si>
  <si>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</si>
  <si>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</si>
  <si>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</si>
  <si>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</si>
  <si>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</si>
  <si>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</si>
  <si>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</si>
  <si>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</si>
  <si>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</si>
  <si>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</si>
  <si>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</si>
  <si>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</si>
  <si>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</si>
  <si>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</si>
  <si>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</si>
  <si>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</si>
  <si>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</si>
  <si>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</si>
  <si>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</si>
  <si>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</si>
  <si>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</si>
  <si>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</si>
  <si>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</si>
  <si>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</si>
  <si>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</si>
  <si>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</si>
  <si>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</si>
  <si>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</si>
  <si>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</si>
  <si>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</si>
  <si>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</si>
  <si>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</si>
  <si>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</si>
  <si>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</si>
  <si>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</si>
  <si>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</si>
  <si>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</si>
  <si>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</si>
  <si>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</si>
  <si>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</si>
  <si>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</si>
  <si>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</si>
  <si>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</si>
  <si>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</si>
  <si>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</si>
  <si>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</si>
  <si>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</si>
  <si>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</si>
  <si>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</si>
  <si>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</si>
  <si>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</si>
  <si>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</si>
  <si>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</si>
  <si>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</si>
  <si>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</si>
  <si>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</si>
  <si>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</si>
  <si>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</si>
  <si>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</si>
  <si>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</si>
  <si>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</si>
  <si>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</si>
  <si>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</si>
  <si>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</si>
  <si>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</si>
  <si>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</si>
  <si>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</si>
  <si>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</si>
  <si>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</si>
  <si>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</si>
  <si>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</si>
  <si>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</si>
  <si>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</si>
  <si>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</si>
  <si>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</si>
  <si>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</si>
  <si>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</si>
  <si>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</si>
  <si>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</si>
  <si>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</si>
  <si>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</si>
  <si>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</si>
  <si>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</si>
  <si>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</si>
  <si>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</si>
  <si>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</si>
  <si>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</si>
  <si>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</si>
  <si>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</si>
  <si>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</si>
  <si>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</si>
  <si>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</si>
  <si>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</si>
  <si>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</si>
  <si>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</si>
  <si>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</si>
  <si>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</si>
  <si>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</si>
  <si>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</si>
  <si>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</si>
  <si>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</si>
  <si>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</si>
  <si>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</si>
  <si>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</si>
  <si>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</si>
  <si>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</si>
  <si>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</si>
  <si>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</si>
  <si>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</si>
  <si>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</si>
  <si>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</si>
  <si>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</si>
  <si>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</si>
  <si>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</si>
  <si>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</si>
  <si>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</si>
  <si>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</si>
  <si>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</si>
  <si>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</si>
  <si>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</si>
  <si>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</si>
  <si>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</si>
  <si>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</si>
  <si>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</si>
  <si>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</si>
  <si>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</si>
  <si>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</si>
  <si>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</si>
  <si>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</si>
  <si>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</si>
  <si>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</si>
  <si>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</si>
  <si>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</si>
  <si>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</si>
  <si>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</si>
  <si>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</si>
  <si>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</si>
  <si>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</si>
  <si>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</si>
  <si>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</si>
  <si>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</si>
  <si>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</si>
  <si>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</si>
  <si>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</si>
  <si>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</si>
  <si>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</si>
  <si>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</si>
  <si>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</si>
  <si>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</si>
  <si>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</si>
  <si>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</si>
  <si>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</si>
  <si>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</si>
  <si>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</si>
  <si>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</si>
  <si>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</si>
  <si>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</si>
  <si>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</si>
  <si>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</si>
  <si>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</si>
  <si>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</si>
  <si>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</si>
  <si>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</si>
  <si>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</si>
  <si>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</si>
  <si>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</si>
  <si>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</si>
  <si>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</si>
  <si>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</si>
  <si>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</si>
  <si>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</si>
  <si>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</si>
  <si>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</si>
  <si>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</si>
  <si>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</si>
  <si>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</si>
  <si>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</si>
  <si>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</si>
  <si>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</si>
  <si>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</si>
  <si>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</si>
  <si>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</si>
  <si>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</si>
  <si>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</si>
  <si>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</si>
  <si>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</si>
  <si>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</si>
  <si>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</si>
  <si>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</si>
  <si>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</si>
  <si>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</si>
  <si>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</si>
  <si>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</si>
  <si>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</si>
  <si>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</si>
  <si>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</si>
  <si>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</si>
  <si>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</si>
  <si>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</si>
  <si>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</si>
  <si>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</si>
  <si>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</si>
  <si>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</si>
  <si>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</si>
  <si>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</si>
  <si>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</si>
  <si>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</si>
  <si>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</si>
  <si>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</si>
  <si>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</si>
  <si>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</si>
  <si>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</si>
  <si>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</si>
  <si>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</si>
  <si>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</si>
  <si>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</si>
  <si>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</si>
  <si>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</si>
  <si>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</si>
  <si>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</si>
  <si>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</si>
  <si>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</si>
  <si>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</si>
  <si>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</si>
  <si>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</si>
  <si>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</si>
  <si>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</si>
  <si>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</si>
  <si>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</si>
  <si>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</si>
  <si>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</si>
  <si>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</si>
  <si>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</si>
  <si>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</si>
  <si>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</si>
  <si>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</si>
  <si>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</si>
  <si>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</si>
  <si>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</si>
  <si>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</si>
  <si>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</si>
  <si>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</si>
  <si>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</si>
  <si>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</si>
  <si>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</si>
  <si>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</si>
  <si>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</si>
  <si>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</si>
  <si>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</si>
  <si>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</si>
  <si>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</si>
  <si>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</si>
  <si>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</si>
  <si>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</si>
  <si>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</si>
  <si>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</si>
  <si>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</si>
  <si>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</si>
  <si>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</si>
  <si>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</si>
  <si>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</si>
  <si>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</si>
  <si>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</si>
  <si>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</si>
  <si>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</si>
  <si>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</si>
  <si>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</si>
  <si>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</si>
  <si>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</si>
  <si>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</si>
  <si>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</si>
  <si>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</si>
  <si>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</si>
  <si>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</si>
  <si>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</si>
  <si>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</si>
  <si>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</si>
  <si>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</si>
  <si>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</si>
  <si>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</si>
  <si>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</si>
  <si>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</si>
  <si>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</si>
  <si>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</si>
  <si>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</si>
  <si>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</si>
  <si>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</si>
  <si>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</si>
  <si>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</si>
  <si>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</si>
  <si>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</si>
  <si>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</si>
  <si>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</si>
  <si>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</si>
  <si>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</si>
  <si>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</si>
  <si>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</si>
  <si>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</si>
  <si>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</si>
  <si>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</si>
  <si>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</si>
  <si>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</si>
  <si>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</si>
  <si>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</si>
  <si>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</si>
  <si>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</si>
  <si>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</si>
  <si>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</si>
  <si>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</si>
  <si>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</si>
  <si>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</si>
  <si>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</si>
  <si>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</si>
  <si>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</si>
  <si>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</si>
  <si>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</si>
  <si>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</si>
  <si>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</si>
  <si>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</si>
  <si>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</si>
  <si>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</si>
  <si>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</si>
  <si>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</si>
  <si>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</si>
  <si>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</si>
  <si>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</si>
  <si>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</si>
  <si>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</si>
  <si>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</si>
  <si>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</si>
  <si>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</si>
  <si>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</si>
  <si>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</si>
  <si>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</si>
  <si>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</si>
  <si>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</si>
  <si>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</si>
  <si>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</si>
  <si>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</si>
  <si>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</si>
  <si>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</si>
  <si>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</si>
  <si>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</si>
  <si>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</si>
  <si>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</si>
  <si>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</si>
  <si>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</si>
  <si>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</si>
  <si>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</si>
  <si>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</si>
  <si>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</si>
  <si>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</si>
  <si>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</si>
  <si>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</si>
  <si>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</si>
  <si>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</si>
  <si>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</si>
  <si>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</si>
  <si>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</si>
  <si>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</si>
  <si>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</si>
  <si>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</si>
  <si>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</si>
  <si>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</si>
  <si>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</si>
  <si>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</si>
  <si>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</si>
  <si>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</si>
  <si>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</si>
  <si>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</si>
  <si>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</si>
  <si>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</si>
  <si>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</si>
  <si>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</si>
  <si>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</si>
  <si>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</si>
  <si>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</si>
  <si>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</si>
  <si>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</si>
  <si>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</si>
  <si>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</si>
  <si>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</si>
  <si>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</si>
  <si>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</si>
  <si>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</si>
  <si>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</si>
  <si>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</si>
  <si>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</si>
  <si>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</si>
  <si>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</si>
  <si>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</si>
  <si>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</si>
  <si>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</si>
  <si>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</si>
  <si>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</si>
  <si>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</si>
  <si>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</si>
  <si>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</si>
  <si>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</si>
  <si>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</si>
  <si>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</si>
  <si>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</si>
  <si>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</si>
  <si>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</si>
  <si>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</si>
  <si>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</si>
  <si>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</si>
  <si>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</si>
  <si>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</si>
  <si>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</si>
  <si>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</si>
  <si>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</si>
  <si>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</si>
  <si>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</si>
  <si>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</si>
  <si>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</si>
  <si>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</si>
  <si>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</si>
  <si>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</si>
  <si>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</si>
  <si>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</si>
  <si>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</si>
  <si>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</si>
  <si>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</si>
  <si>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</si>
  <si>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</si>
  <si>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</si>
  <si>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</si>
  <si>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</si>
  <si>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</si>
  <si>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</si>
  <si>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</si>
  <si>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</si>
  <si>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</si>
  <si>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</si>
  <si>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</si>
  <si>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</si>
  <si>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</si>
  <si>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</si>
  <si>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</si>
  <si>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</si>
  <si>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</si>
  <si>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</si>
  <si>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</si>
  <si>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</si>
  <si>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</si>
  <si>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</si>
  <si>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</si>
  <si>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</si>
  <si>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</si>
  <si>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</si>
  <si>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</si>
  <si>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</si>
  <si>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</si>
  <si>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</si>
  <si>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</si>
  <si>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</si>
  <si>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</si>
  <si>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</si>
  <si>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</si>
  <si>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</si>
  <si>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</si>
  <si>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</si>
  <si>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</si>
  <si>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</si>
  <si>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</si>
  <si>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</si>
  <si>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</si>
  <si>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</si>
  <si>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</si>
  <si>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</si>
  <si>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</si>
  <si>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</si>
  <si>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</si>
  <si>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</si>
  <si>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</si>
  <si>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</si>
  <si>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</si>
  <si>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</si>
  <si>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</si>
  <si>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</si>
  <si>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</si>
  <si>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</si>
  <si>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</si>
  <si>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</si>
  <si>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</si>
  <si>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</si>
  <si>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</si>
  <si>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</si>
  <si>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</si>
  <si>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</si>
  <si>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</si>
  <si>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</si>
  <si>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</si>
  <si>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</si>
  <si>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</si>
  <si>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</si>
  <si>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</si>
  <si>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</si>
  <si>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</si>
  <si>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</si>
  <si>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</si>
  <si>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</si>
  <si>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</si>
  <si>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</si>
  <si>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</si>
  <si>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</si>
  <si>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</si>
  <si>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</si>
  <si>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</si>
  <si>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</si>
  <si>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</si>
  <si>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</si>
  <si>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</si>
  <si>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</si>
  <si>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</si>
  <si>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</si>
  <si>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</si>
  <si>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</si>
  <si>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</si>
  <si>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</si>
  <si>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</si>
  <si>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</si>
  <si>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</si>
  <si>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</si>
  <si>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</si>
  <si>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</si>
  <si>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</si>
  <si>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</si>
  <si>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</si>
  <si>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</si>
  <si>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</si>
  <si>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</si>
  <si>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</si>
  <si>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</si>
  <si>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</si>
  <si>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</si>
  <si>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</si>
  <si>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</si>
  <si>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</si>
  <si>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</si>
  <si>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</si>
  <si>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</si>
  <si>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</si>
  <si>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</si>
  <si>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</si>
  <si>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</si>
  <si>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</si>
  <si>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</si>
  <si>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</si>
  <si>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</si>
  <si>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</si>
  <si>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</si>
  <si>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</si>
  <si>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</si>
  <si>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</si>
  <si>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</si>
  <si>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</si>
  <si>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</si>
  <si>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</si>
  <si>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</si>
  <si>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</si>
  <si>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</si>
  <si>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</si>
  <si>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</si>
  <si>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</si>
  <si>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</si>
  <si>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</si>
  <si>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</si>
  <si>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</si>
  <si>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</si>
  <si>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</si>
  <si>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</si>
  <si>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</si>
  <si>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</si>
  <si>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</si>
  <si>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</si>
  <si>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</si>
  <si>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</si>
  <si>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</si>
  <si>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</si>
  <si>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</si>
  <si>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</si>
  <si>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</si>
  <si>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</si>
  <si>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</si>
  <si>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</si>
  <si>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</si>
  <si>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</si>
  <si>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</si>
  <si>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</si>
  <si>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</si>
  <si>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</si>
  <si>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</si>
  <si>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</si>
  <si>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</si>
  <si>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</si>
  <si>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</si>
  <si>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</si>
  <si>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</si>
  <si>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</si>
  <si>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</si>
  <si>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</si>
  <si>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</si>
  <si>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</si>
  <si>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</si>
  <si>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</si>
  <si>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</si>
  <si>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</si>
  <si>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</si>
  <si>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</si>
  <si>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</si>
  <si>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</si>
  <si>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</si>
  <si>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</si>
  <si>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</si>
  <si>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</si>
  <si>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</si>
  <si>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</si>
  <si>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</si>
  <si>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</si>
  <si>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</si>
  <si>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</si>
  <si>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</si>
  <si>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</si>
  <si>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</si>
  <si>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</si>
  <si>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</si>
  <si>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</si>
  <si>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</si>
  <si>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</si>
  <si>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</si>
  <si>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</si>
  <si>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</si>
  <si>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</si>
  <si>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</si>
  <si>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</si>
  <si>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</si>
  <si>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</si>
  <si>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</si>
  <si>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</si>
  <si>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</si>
  <si>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</si>
  <si>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</si>
  <si>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</si>
  <si>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</si>
  <si>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</si>
  <si>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</si>
  <si>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</si>
  <si>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</si>
  <si>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</si>
  <si>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</si>
  <si>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</si>
  <si>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</si>
  <si>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</si>
  <si>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</si>
  <si>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</si>
  <si>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</si>
  <si>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</si>
  <si>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</si>
  <si>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</si>
  <si>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</si>
  <si>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</si>
  <si>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</si>
  <si>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</si>
  <si>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</si>
  <si>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</si>
  <si>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</si>
  <si>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</si>
  <si>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</si>
  <si>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</si>
  <si>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</si>
  <si>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</si>
  <si>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</si>
  <si>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</si>
  <si>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</si>
  <si>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</si>
  <si>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</si>
  <si>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</si>
  <si>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</si>
  <si>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</si>
  <si>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</si>
  <si>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</si>
  <si>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</si>
  <si>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</si>
  <si>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</si>
  <si>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</si>
  <si>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</si>
  <si>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</si>
  <si>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</si>
  <si>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</si>
  <si>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</si>
  <si>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</si>
  <si>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</si>
  <si>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</si>
  <si>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</si>
  <si>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</si>
  <si>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</si>
  <si>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</si>
  <si>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</si>
  <si>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</si>
  <si>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</si>
  <si>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</si>
  <si>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</si>
  <si>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</si>
  <si>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</si>
  <si>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</si>
  <si>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</si>
  <si>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</si>
  <si>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</si>
  <si>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</si>
  <si>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</si>
  <si>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</si>
  <si>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</si>
  <si>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</si>
  <si>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</si>
  <si>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</si>
  <si>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</si>
  <si>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</si>
  <si>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</si>
  <si>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</si>
  <si>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</si>
  <si>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</si>
  <si>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</si>
  <si>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</si>
  <si>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</si>
  <si>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</si>
  <si>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</si>
  <si>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</si>
  <si>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</si>
  <si>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</si>
  <si>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</si>
  <si>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</si>
  <si>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</si>
  <si>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</si>
  <si>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</si>
  <si>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</si>
  <si>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</si>
  <si>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</si>
  <si>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</si>
  <si>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</si>
  <si>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</si>
  <si>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</si>
  <si>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</si>
  <si>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</si>
  <si>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</si>
  <si>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</si>
  <si>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</si>
  <si>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</si>
  <si>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</si>
  <si>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</si>
  <si>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</si>
  <si>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</si>
  <si>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</si>
  <si>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</si>
  <si>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</si>
  <si>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</si>
  <si>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</si>
  <si>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</si>
  <si>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</si>
  <si>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</si>
  <si>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</si>
  <si>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</si>
  <si>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</si>
  <si>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</si>
  <si>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</si>
  <si>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</si>
  <si>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</si>
  <si>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</si>
  <si>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</si>
  <si>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</si>
  <si>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</si>
  <si>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</si>
  <si>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</si>
  <si>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</si>
  <si>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</si>
  <si>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</si>
  <si>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</si>
  <si>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</si>
  <si>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</si>
  <si>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</si>
  <si>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</si>
  <si>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</si>
  <si>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</si>
  <si>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</si>
  <si>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</si>
  <si>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</si>
  <si>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</si>
  <si>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</si>
  <si>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</si>
  <si>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</si>
  <si>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</si>
  <si>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</si>
  <si>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</si>
  <si>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</si>
  <si>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</si>
  <si>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</si>
  <si>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</si>
  <si>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</si>
  <si>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</si>
  <si>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</si>
  <si>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</si>
  <si>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</si>
  <si>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</si>
  <si>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</si>
  <si>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</si>
  <si>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</si>
  <si>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</si>
  <si>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</si>
  <si>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</si>
  <si>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</si>
  <si>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</si>
  <si>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</si>
  <si>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</si>
  <si>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</si>
  <si>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</si>
  <si>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</si>
  <si>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</si>
  <si>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</si>
  <si>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</si>
  <si>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</si>
  <si>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</si>
  <si>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</si>
  <si>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</si>
  <si>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</si>
  <si>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</si>
  <si>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</si>
  <si>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</si>
  <si>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</si>
  <si>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</si>
  <si>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</si>
  <si>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</si>
  <si>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</si>
  <si>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</si>
  <si>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</si>
  <si>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</si>
  <si>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</si>
  <si>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</si>
  <si>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</si>
  <si>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</si>
  <si>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</si>
  <si>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</si>
  <si>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</si>
  <si>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</si>
  <si>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</si>
  <si>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</si>
  <si>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</si>
  <si>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</si>
  <si>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</si>
  <si>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</si>
  <si>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</si>
  <si>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</si>
  <si>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</si>
  <si>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</si>
  <si>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</si>
  <si>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</si>
  <si>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</si>
  <si>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</si>
  <si>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</si>
  <si>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</si>
  <si>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</si>
  <si>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</si>
  <si>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</si>
  <si>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</si>
  <si>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</si>
  <si>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</si>
  <si>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</si>
  <si>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</si>
  <si>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</si>
  <si>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</si>
  <si>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</si>
  <si>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</si>
  <si>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</si>
  <si>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</si>
  <si>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</si>
  <si>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</si>
  <si>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</si>
  <si>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</si>
  <si>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</si>
  <si>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</si>
  <si>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</si>
  <si>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</si>
  <si>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</si>
  <si>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</si>
  <si>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</si>
  <si>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</si>
  <si>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</si>
  <si>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</si>
  <si>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</si>
  <si>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</si>
  <si>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</si>
  <si>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</si>
  <si>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</si>
  <si>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</si>
  <si>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</si>
  <si>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</si>
  <si>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</si>
  <si>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</si>
  <si>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</si>
  <si>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</si>
  <si>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</si>
  <si>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</si>
  <si>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</si>
  <si>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</si>
  <si>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</si>
  <si>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</si>
  <si>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</si>
  <si>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</si>
  <si>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</si>
  <si>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</si>
  <si>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</si>
  <si>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</si>
  <si>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</si>
  <si>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</si>
  <si>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</si>
  <si>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</si>
  <si>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</si>
  <si>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</si>
  <si>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</si>
  <si>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</si>
  <si>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</si>
  <si>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</si>
  <si>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</si>
  <si>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</si>
  <si>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</si>
  <si>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</si>
  <si>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</si>
  <si>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</si>
  <si>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</si>
  <si>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</si>
  <si>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</si>
  <si>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</si>
  <si>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</si>
  <si>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</si>
  <si>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</si>
  <si>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</si>
  <si>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</si>
  <si>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</si>
  <si>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</si>
  <si>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</si>
  <si>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</si>
  <si>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</si>
  <si>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</si>
  <si>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</si>
  <si>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</si>
  <si>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</si>
  <si>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</si>
  <si>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</si>
  <si>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</si>
  <si>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</si>
  <si>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</si>
  <si>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</si>
  <si>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</si>
  <si>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</si>
  <si>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</si>
  <si>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</si>
  <si>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</si>
  <si>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</si>
  <si>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</si>
  <si>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</si>
  <si>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</si>
  <si>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</si>
  <si>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</si>
  <si>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</si>
  <si>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</si>
  <si>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</si>
  <si>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</si>
  <si>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</si>
  <si>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</si>
  <si>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</si>
  <si>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</si>
  <si>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</si>
  <si>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</si>
  <si>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</si>
  <si>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</si>
  <si>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</si>
  <si>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</si>
  <si>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</si>
  <si>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</si>
  <si>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</si>
  <si>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</si>
  <si>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</si>
  <si>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</si>
  <si>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</si>
  <si>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</si>
  <si>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</si>
  <si>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</si>
  <si>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</si>
  <si>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</si>
  <si>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</si>
  <si>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</si>
  <si>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</si>
  <si>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</si>
  <si>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</si>
  <si>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</si>
  <si>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</si>
  <si>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</si>
  <si>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</si>
  <si>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</si>
  <si>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</si>
  <si>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</si>
  <si>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</si>
  <si>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</si>
  <si>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</si>
  <si>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</si>
  <si>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</si>
  <si>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</si>
  <si>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</si>
  <si>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</si>
  <si>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</si>
  <si>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</si>
  <si>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</si>
  <si>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</si>
  <si>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</si>
  <si>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</si>
  <si>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</si>
  <si>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</si>
  <si>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</si>
  <si>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</si>
  <si>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</si>
  <si>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</si>
  <si>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</si>
  <si>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</si>
  <si>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</si>
  <si>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</si>
  <si>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</si>
  <si>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</si>
  <si>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</si>
  <si>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</si>
  <si>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</si>
  <si>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</si>
  <si>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</si>
  <si>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</si>
  <si>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</si>
  <si>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</si>
  <si>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</si>
  <si>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</si>
  <si>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</si>
  <si>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</si>
  <si>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</si>
  <si>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</si>
  <si>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</si>
  <si>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</si>
  <si>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</si>
  <si>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</si>
  <si>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</si>
  <si>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</si>
  <si>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</si>
  <si>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</si>
  <si>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</si>
  <si>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</si>
  <si>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</si>
  <si>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</si>
  <si>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</si>
  <si>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</si>
  <si>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</si>
  <si>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</si>
  <si>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</si>
  <si>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</si>
  <si>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</si>
  <si>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</si>
  <si>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</si>
  <si>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</si>
  <si>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</si>
  <si>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</si>
  <si>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</si>
  <si>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</si>
  <si>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</si>
  <si>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</si>
  <si>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</si>
  <si>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</si>
  <si>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</si>
  <si>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</si>
  <si>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</si>
  <si>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</si>
  <si>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</si>
  <si>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</si>
  <si>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</si>
  <si>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</si>
  <si>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</si>
  <si>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</si>
  <si>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</si>
  <si>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</si>
  <si>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</si>
  <si>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</si>
  <si>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</si>
  <si>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</si>
  <si>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</si>
  <si>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</si>
  <si>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</si>
  <si>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</si>
  <si>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</si>
  <si>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</si>
  <si>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</si>
  <si>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</si>
  <si>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</si>
  <si>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</si>
  <si>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</si>
  <si>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</si>
  <si>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</si>
  <si>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</si>
  <si>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</si>
  <si>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</si>
  <si>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</si>
  <si>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</si>
  <si>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</si>
  <si>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</si>
  <si>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</si>
  <si>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</si>
  <si>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</si>
  <si>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</si>
  <si>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</si>
  <si>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</si>
  <si>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</si>
  <si>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</si>
  <si>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</si>
  <si>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</si>
  <si>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</si>
  <si>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</si>
  <si>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</si>
  <si>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</si>
  <si>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</si>
  <si>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</si>
  <si>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</si>
  <si>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</si>
  <si>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</si>
  <si>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</si>
  <si>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</si>
  <si>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</si>
  <si>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</si>
  <si>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</si>
  <si>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</si>
  <si>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</si>
  <si>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</si>
  <si>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</si>
  <si>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</si>
  <si>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</si>
  <si>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</si>
  <si>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</si>
  <si>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</si>
  <si>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</si>
  <si>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</si>
  <si>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</si>
  <si>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</si>
  <si>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</si>
  <si>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</si>
  <si>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</si>
  <si>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</si>
  <si>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</si>
  <si>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</si>
  <si>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</si>
  <si>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</si>
  <si>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</si>
  <si>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</si>
  <si>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</si>
  <si>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</si>
  <si>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</si>
  <si>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</si>
  <si>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</si>
  <si>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</si>
  <si>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</si>
  <si>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</si>
  <si>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</si>
  <si>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</si>
  <si>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</si>
  <si>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</si>
  <si>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</si>
  <si>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</si>
  <si>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</si>
  <si>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</si>
  <si>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</si>
  <si>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</si>
  <si>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</si>
  <si>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</si>
  <si>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</si>
  <si>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</si>
  <si>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</si>
  <si>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</si>
  <si>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</si>
  <si>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</si>
  <si>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</si>
  <si>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</si>
  <si>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</si>
  <si>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</si>
  <si>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</si>
  <si>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</si>
  <si>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</si>
  <si>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</si>
  <si>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</si>
  <si>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</si>
  <si>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</si>
  <si>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</si>
  <si>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</si>
  <si>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</si>
  <si>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</si>
  <si>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</si>
  <si>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</si>
  <si>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</si>
  <si>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</si>
  <si>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</si>
  <si>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</si>
  <si>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</si>
  <si>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</si>
  <si>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</si>
  <si>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</si>
  <si>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</si>
  <si>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</si>
  <si>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</si>
  <si>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</si>
  <si>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</si>
  <si>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</si>
  <si>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</si>
  <si>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</si>
  <si>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</si>
  <si>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</si>
  <si>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</si>
  <si>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</si>
  <si>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</si>
  <si>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</si>
  <si>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</si>
  <si>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</si>
  <si>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</si>
  <si>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</si>
  <si>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</si>
  <si>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</si>
  <si>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</si>
  <si>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</si>
  <si>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</si>
  <si>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</si>
  <si>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</si>
  <si>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</si>
  <si>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</si>
  <si>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</si>
  <si>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</si>
  <si>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</si>
  <si>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</si>
  <si>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</si>
  <si>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</si>
  <si>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</si>
  <si>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</si>
  <si>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</si>
  <si>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</si>
  <si>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</si>
  <si>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</si>
  <si>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</si>
  <si>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</si>
  <si>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</si>
  <si>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</si>
  <si>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</si>
  <si>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</si>
  <si>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</si>
  <si>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</si>
  <si>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</si>
  <si>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</si>
  <si>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</si>
  <si>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</si>
  <si>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</si>
  <si>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</si>
  <si>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</si>
  <si>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</si>
  <si>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</si>
  <si>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</si>
  <si>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</si>
  <si>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</si>
  <si>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</si>
  <si>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</si>
  <si>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</si>
  <si>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</si>
  <si>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</si>
  <si>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</si>
  <si>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</si>
  <si>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</si>
  <si>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</si>
  <si>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</si>
  <si>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</si>
  <si>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</si>
  <si>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</si>
  <si>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</si>
  <si>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</si>
  <si>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</si>
  <si>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</si>
  <si>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</si>
  <si>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</si>
  <si>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</si>
  <si>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</si>
  <si>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</si>
  <si>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</si>
  <si>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</si>
  <si>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</si>
  <si>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</si>
  <si>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</si>
  <si>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</si>
  <si>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</si>
  <si>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</si>
  <si>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</si>
  <si>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</si>
  <si>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</si>
  <si>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</si>
  <si>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</si>
  <si>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</si>
  <si>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</si>
  <si>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</si>
  <si>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</si>
  <si>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</si>
  <si>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</si>
  <si>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</si>
  <si>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</si>
  <si>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</si>
  <si>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</si>
  <si>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</si>
  <si>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</si>
  <si>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</si>
  <si>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</si>
  <si>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</si>
  <si>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</si>
  <si>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</si>
  <si>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</si>
  <si>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</si>
  <si>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</si>
  <si>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</si>
  <si>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</si>
  <si>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</si>
  <si>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</si>
  <si>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</si>
  <si>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</si>
  <si>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</si>
  <si>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</si>
  <si>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</si>
  <si>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</si>
  <si>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</si>
  <si>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</si>
  <si>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</si>
  <si>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</si>
  <si>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</si>
  <si>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</si>
  <si>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</si>
  <si>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</si>
  <si>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</si>
  <si>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</si>
  <si>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</si>
  <si>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</si>
  <si>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</si>
  <si>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</si>
  <si>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</si>
  <si>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</si>
  <si>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</si>
  <si>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</si>
  <si>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</si>
  <si>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</si>
  <si>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</si>
  <si>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</si>
  <si>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</si>
  <si>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</si>
  <si>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</si>
  <si>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</si>
  <si>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</si>
  <si>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</si>
  <si>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</si>
  <si>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</si>
  <si>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</si>
  <si>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</si>
  <si>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</si>
  <si>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</si>
  <si>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</si>
  <si>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</si>
  <si>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</si>
  <si>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</si>
  <si>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</si>
  <si>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</si>
  <si>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</si>
  <si>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</si>
  <si>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</si>
  <si>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</si>
  <si>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</si>
  <si>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</si>
  <si>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</si>
  <si>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</si>
  <si>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</si>
  <si>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</si>
  <si>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</si>
  <si>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</si>
  <si>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</si>
  <si>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</si>
  <si>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</si>
  <si>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</si>
  <si>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</si>
  <si>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</si>
  <si>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</si>
  <si>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</si>
  <si>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</si>
  <si>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</si>
  <si>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</si>
  <si>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</si>
  <si>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</si>
  <si>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</si>
  <si>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</si>
  <si>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</si>
  <si>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</si>
  <si>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</si>
  <si>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</si>
  <si>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</si>
  <si>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</si>
  <si>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</si>
  <si>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</si>
  <si>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</si>
  <si>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</si>
  <si>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</si>
  <si>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</si>
  <si>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</si>
  <si>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</si>
  <si>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</si>
  <si>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</si>
  <si>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</si>
  <si>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</si>
  <si>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</si>
  <si>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</si>
  <si>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</si>
  <si>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</si>
  <si>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</si>
  <si>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</si>
  <si>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</si>
  <si>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</si>
  <si>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</si>
  <si>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</si>
  <si>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</si>
  <si>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</si>
  <si>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</si>
  <si>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</si>
  <si>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</si>
  <si>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</si>
  <si>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</si>
  <si>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</si>
  <si>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</si>
  <si>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</si>
  <si>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</si>
  <si>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</si>
  <si>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</si>
  <si>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</si>
  <si>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</si>
  <si>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</si>
  <si>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</si>
  <si>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</si>
  <si>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</si>
  <si>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</si>
  <si>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</si>
  <si>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</si>
  <si>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</si>
  <si>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</si>
  <si>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</si>
  <si>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</si>
  <si>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</si>
  <si>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</si>
  <si>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</si>
  <si>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</si>
  <si>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</si>
  <si>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</si>
  <si>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</si>
  <si>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</si>
  <si>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</si>
  <si>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</si>
  <si>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</si>
  <si>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</si>
  <si>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</si>
  <si>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</si>
  <si>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</si>
  <si>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</si>
  <si>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</si>
  <si>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</si>
  <si>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</si>
  <si>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</si>
  <si>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</si>
  <si>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</si>
  <si>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</si>
  <si>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</si>
  <si>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</si>
  <si>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</si>
  <si>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</si>
  <si>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</si>
  <si>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</si>
  <si>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</si>
  <si>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</si>
  <si>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</si>
  <si>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</si>
  <si>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</si>
  <si>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</si>
  <si>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</si>
  <si>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</si>
  <si>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</si>
  <si>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</si>
  <si>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</si>
  <si>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</si>
  <si>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</si>
  <si>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</si>
  <si>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</si>
  <si>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</si>
  <si>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</si>
  <si>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</si>
  <si>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</si>
  <si>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</si>
  <si>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</si>
  <si>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</si>
  <si>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</si>
  <si>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</si>
  <si>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</si>
  <si>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</si>
  <si>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</si>
  <si>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</si>
  <si>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</si>
  <si>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</si>
  <si>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</si>
  <si>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</si>
  <si>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</si>
  <si>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</si>
  <si>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</si>
  <si>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</si>
  <si>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</si>
  <si>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</si>
  <si>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</si>
  <si>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</si>
  <si>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</si>
  <si>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</si>
  <si>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</si>
  <si>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</si>
  <si>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</si>
  <si>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</si>
  <si>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</si>
  <si>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</si>
  <si>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</si>
  <si>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</si>
  <si>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</si>
  <si>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</si>
  <si>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</si>
  <si>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</si>
  <si>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</si>
  <si>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</si>
  <si>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</si>
  <si>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</si>
  <si>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</si>
  <si>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</si>
  <si>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</si>
  <si>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</si>
  <si>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</si>
  <si>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</si>
  <si>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</si>
  <si>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</si>
  <si>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</si>
  <si>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</si>
  <si>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</si>
  <si>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</si>
  <si>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</si>
  <si>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</si>
  <si>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</si>
  <si>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</si>
  <si>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</si>
  <si>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</si>
  <si>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</si>
  <si>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</si>
  <si>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</si>
  <si>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</si>
  <si>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</si>
  <si>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</si>
  <si>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</si>
  <si>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</si>
  <si>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</si>
  <si>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</si>
  <si>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</si>
  <si>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</si>
  <si>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</si>
  <si>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</si>
  <si>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</si>
  <si>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</si>
  <si>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</si>
  <si>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</si>
  <si>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</si>
  <si>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</si>
  <si>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</si>
  <si>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</si>
  <si>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</si>
  <si>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</si>
  <si>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</si>
  <si>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</si>
  <si>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</si>
  <si>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</si>
  <si>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</si>
  <si>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</si>
  <si>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</si>
  <si>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</si>
  <si>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</si>
  <si>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</si>
  <si>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</si>
  <si>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</si>
  <si>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</si>
  <si>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</si>
  <si>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</si>
  <si>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</si>
  <si>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</si>
  <si>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</si>
  <si>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</si>
  <si>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</si>
  <si>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</si>
  <si>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</si>
  <si>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</si>
  <si>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</si>
  <si>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</si>
  <si>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</si>
  <si>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</si>
  <si>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</si>
  <si>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</si>
  <si>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</si>
  <si>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</si>
  <si>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</si>
  <si>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</si>
  <si>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</si>
  <si>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</si>
  <si>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</si>
  <si>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</si>
  <si>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</si>
  <si>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</si>
  <si>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</si>
  <si>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</si>
  <si>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</si>
  <si>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</si>
  <si>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</si>
  <si>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</si>
  <si>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</si>
  <si>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</si>
  <si>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</si>
  <si>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</si>
  <si>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</si>
  <si>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</si>
  <si>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</si>
  <si>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</si>
  <si>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</si>
  <si>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</si>
  <si>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</si>
  <si>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</si>
  <si>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</si>
  <si>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</si>
  <si>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</si>
  <si>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</si>
  <si>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</si>
  <si>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</si>
  <si>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</si>
  <si>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</si>
  <si>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</si>
  <si>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</si>
  <si>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</si>
  <si>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</si>
  <si>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</si>
  <si>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</si>
  <si>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</si>
  <si>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</si>
  <si>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</si>
  <si>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</si>
  <si>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</si>
  <si>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</si>
  <si>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</si>
  <si>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</si>
  <si>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</si>
  <si>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</si>
  <si>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</si>
  <si>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</si>
  <si>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</si>
  <si>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</si>
  <si>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</si>
  <si>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</si>
  <si>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</si>
  <si>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</si>
  <si>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</si>
  <si>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</si>
  <si>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</si>
  <si>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</si>
  <si>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</si>
  <si>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</si>
  <si>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</si>
  <si>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</si>
  <si>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</si>
  <si>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</si>
  <si>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</si>
  <si>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</si>
  <si>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</si>
  <si>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</si>
  <si>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</si>
  <si>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</si>
  <si>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</si>
  <si>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</si>
  <si>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</si>
  <si>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</si>
  <si>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</si>
  <si>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</si>
  <si>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</si>
  <si>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</si>
  <si>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</si>
  <si>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</si>
  <si>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</si>
  <si>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</si>
  <si>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</si>
  <si>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</si>
  <si>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</si>
  <si>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</si>
  <si>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</si>
  <si>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</si>
  <si>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</si>
  <si>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</si>
  <si>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</si>
  <si>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</si>
  <si>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</si>
  <si>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</si>
  <si>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</si>
  <si>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</si>
  <si>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</si>
  <si>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</si>
  <si>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</si>
  <si>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</si>
  <si>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</si>
  <si>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</si>
  <si>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</si>
  <si>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</si>
  <si>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</si>
  <si>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</si>
  <si>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</si>
  <si>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</si>
  <si>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</si>
  <si>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</si>
  <si>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</si>
  <si>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</si>
  <si>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</si>
  <si>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</si>
  <si>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</si>
  <si>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</si>
  <si>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</si>
  <si>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</si>
  <si>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</si>
  <si>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</si>
  <si>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</si>
  <si>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</si>
  <si>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</si>
  <si>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</si>
  <si>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</si>
  <si>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</si>
  <si>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</si>
  <si>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</si>
  <si>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</si>
  <si>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</si>
  <si>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</si>
  <si>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</si>
  <si>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</si>
  <si>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</si>
  <si>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</si>
  <si>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</si>
  <si>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</si>
  <si>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</si>
  <si>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</si>
  <si>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</si>
  <si>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</si>
  <si>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</si>
  <si>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</si>
  <si>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</si>
  <si>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</si>
  <si>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</si>
  <si>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</si>
  <si>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</si>
  <si>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</si>
  <si>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</si>
  <si>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</si>
  <si>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</si>
  <si>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</si>
  <si>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</si>
  <si>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</si>
  <si>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</si>
  <si>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</si>
  <si>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</si>
  <si>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</si>
  <si>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</si>
  <si>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</si>
  <si>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</si>
  <si>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</si>
  <si>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</si>
  <si>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</si>
  <si>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</si>
  <si>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</si>
  <si>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</si>
  <si>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</si>
  <si>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</si>
  <si>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</si>
  <si>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</si>
  <si>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</si>
  <si>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</si>
  <si>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</si>
  <si>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</si>
  <si>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</si>
  <si>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</si>
  <si>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</si>
  <si>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</si>
  <si>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</si>
  <si>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</si>
  <si>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</si>
  <si>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</si>
  <si>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</si>
  <si>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</si>
  <si>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</si>
  <si>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</si>
  <si>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</si>
  <si>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</si>
  <si>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</si>
  <si>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</si>
  <si>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</si>
  <si>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</si>
  <si>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</si>
  <si>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</si>
  <si>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</si>
  <si>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</si>
  <si>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</si>
  <si>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</si>
  <si>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</si>
  <si>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</si>
  <si>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</si>
  <si>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</si>
  <si>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</si>
  <si>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</si>
  <si>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</si>
  <si>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</si>
  <si>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</si>
  <si>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</si>
  <si>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</si>
  <si>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</si>
  <si>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</si>
  <si>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</si>
  <si>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</si>
  <si>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</si>
  <si>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</si>
  <si>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</si>
  <si>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</si>
  <si>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</si>
  <si>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</si>
  <si>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</si>
  <si>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</si>
  <si>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</si>
  <si>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</si>
  <si>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</si>
  <si>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</si>
  <si>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</si>
  <si>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</si>
  <si>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</si>
  <si>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</si>
  <si>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</si>
  <si>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</si>
  <si>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</si>
  <si>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</si>
  <si>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</si>
  <si>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</si>
  <si>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</si>
  <si>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</si>
  <si>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</si>
  <si>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</si>
  <si>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</si>
  <si>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</si>
  <si>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</si>
  <si>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</si>
  <si>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</si>
  <si>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</si>
  <si>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</si>
  <si>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</si>
  <si>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</si>
  <si>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</si>
  <si>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</si>
  <si>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</si>
  <si>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</si>
  <si>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</si>
  <si>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</si>
  <si>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</si>
  <si>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</si>
  <si>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</si>
  <si>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</si>
  <si>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</si>
  <si>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</si>
  <si>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</si>
  <si>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</si>
  <si>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</si>
  <si>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</si>
  <si>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</si>
  <si>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</si>
  <si>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</si>
  <si>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</si>
  <si>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</si>
  <si>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</si>
  <si>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</si>
  <si>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</si>
  <si>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</si>
  <si>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</si>
  <si>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</si>
  <si>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</si>
  <si>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</si>
  <si>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</si>
  <si>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</si>
  <si>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</si>
  <si>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</si>
  <si>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</si>
  <si>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</si>
  <si>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</si>
  <si>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</si>
  <si>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</si>
  <si>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</si>
  <si>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</si>
  <si>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</si>
  <si>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</si>
  <si>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</si>
  <si>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</si>
  <si>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</si>
  <si>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</si>
  <si>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</si>
  <si>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</si>
  <si>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</si>
  <si>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</si>
  <si>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</si>
  <si>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</si>
  <si>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</si>
  <si>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</si>
  <si>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</si>
  <si>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</si>
  <si>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</si>
  <si>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</si>
  <si>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</si>
  <si>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</si>
  <si>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</si>
  <si>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</si>
  <si>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</si>
  <si>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</si>
  <si>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</si>
  <si>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</si>
  <si>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</si>
  <si>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</si>
  <si>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</si>
  <si>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</si>
  <si>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</si>
  <si>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</si>
  <si>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</si>
  <si>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</si>
  <si>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</si>
  <si>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</si>
  <si>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</si>
  <si>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</si>
  <si>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</si>
  <si>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</si>
  <si>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</si>
  <si>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</si>
  <si>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</si>
  <si>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</si>
  <si>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</si>
  <si>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</si>
  <si>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</si>
  <si>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</si>
  <si>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</si>
  <si>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</si>
  <si>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</si>
  <si>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</si>
  <si>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</si>
  <si>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</si>
  <si>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</si>
  <si>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</si>
  <si>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</si>
  <si>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</si>
  <si>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</si>
  <si>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</si>
  <si>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</si>
  <si>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</si>
  <si>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</si>
  <si>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</si>
  <si>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</si>
  <si>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</si>
  <si>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</si>
  <si>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</si>
  <si>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</si>
  <si>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</si>
  <si>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</si>
  <si>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</si>
  <si>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</si>
  <si>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</si>
  <si>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</si>
  <si>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</si>
  <si>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</si>
  <si>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</si>
  <si>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</si>
  <si>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</si>
  <si>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</si>
  <si>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</si>
  <si>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</si>
  <si>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</si>
  <si>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</si>
  <si>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</si>
  <si>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</si>
  <si>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</si>
  <si>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</si>
  <si>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</si>
  <si>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</si>
  <si>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</si>
  <si>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</si>
  <si>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</si>
  <si>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</si>
  <si>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</si>
  <si>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</si>
  <si>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</si>
  <si>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</si>
  <si>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</si>
  <si>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</si>
  <si>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</si>
  <si>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</si>
  <si>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</si>
  <si>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</si>
  <si>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</si>
  <si>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</si>
  <si>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</si>
  <si>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</si>
  <si>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</si>
  <si>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</si>
  <si>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</si>
  <si>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</si>
  <si>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</si>
  <si>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</si>
  <si>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</si>
  <si>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</si>
  <si>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</si>
  <si>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</si>
  <si>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</si>
  <si>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</si>
  <si>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</si>
  <si>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</si>
  <si>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</si>
  <si>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</si>
  <si>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</si>
  <si>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</si>
  <si>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</si>
  <si>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</si>
  <si>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</si>
  <si>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</si>
  <si>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</si>
  <si>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</si>
  <si>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</si>
  <si>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</si>
  <si>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</si>
  <si>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</si>
  <si>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</si>
  <si>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</si>
  <si>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</si>
  <si>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</si>
  <si>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</si>
  <si>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</si>
  <si>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</si>
  <si>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</si>
  <si>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</si>
  <si>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</si>
  <si>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</si>
  <si>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</si>
  <si>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</si>
  <si>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</si>
  <si>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</si>
  <si>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</si>
  <si>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</si>
  <si>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</si>
  <si>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</si>
  <si>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</si>
  <si>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</si>
  <si>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</si>
  <si>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</si>
  <si>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</si>
  <si>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</si>
  <si>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</si>
  <si>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</si>
  <si>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</si>
  <si>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</si>
  <si>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</si>
  <si>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</si>
  <si>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</si>
  <si>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</si>
  <si>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</si>
  <si>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</si>
  <si>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</si>
  <si>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</si>
  <si>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</si>
  <si>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</si>
  <si>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</si>
  <si>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</si>
  <si>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</si>
  <si>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</si>
  <si>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</si>
  <si>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</si>
  <si>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</si>
  <si>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</si>
  <si>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</si>
  <si>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20 MIN</t>
  </si>
  <si>
    <t>PCM-20251117-00000847</t>
  </si>
  <si>
    <t>EM team on the way need 20 min</t>
  </si>
  <si>
    <t xml:space="preserve"> PCM-20250215-00000830 </t>
  </si>
  <si>
    <t>LTE site still down and  site located in aramco area access issue need special permission</t>
  </si>
  <si>
    <t>PCM-20251117-00000903</t>
  </si>
  <si>
    <t>20 min</t>
  </si>
  <si>
    <t>PCM-20251117-00000902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</si>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</sst>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315.55527719907695</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45978.503703125003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45978.503703125003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45978.503703125003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45978.503703125003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45978.503703125003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45978.503703125003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45978.503703125003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45978.503703125003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45978.503703125003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45978.503703125003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45978.503703125003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45978.503703125003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45978.503703125003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45978.503703125003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45978.503703125003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45978.503703125003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45978.503703125003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45978.503703125003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45978.503703125003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45978.503703125003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45978.503703125003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45978.503703125003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45978.503703125003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45978.503703125003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45978.503703125003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45978.503703125003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45978.503703125003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45978.503703125003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45978.503703125003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45978.503703125003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45978.503703125003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45978.503703125003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45978.503703125003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45978.503703125003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45978.503703125003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45978.503703125003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45978.503703125003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45978.503703125003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45978.503703125003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45978.503703125003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45978.503703125003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45978.503703125003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45978.503703125003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45978.503703125003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45978.503703125003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45978.503703125003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45978.503703125003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45978.503703125003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45978.503703125003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45978.503703125003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45978.503703125003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45978.503703125003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45978.503703125003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45978.503703125003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45978.503703125003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45978.503703125003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45978.503703125003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45978.503703125003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45978.503703125003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45978.503703125003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45978.503703125003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45978.503703125003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45978.503703125003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45978.503703125003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45978.503703125003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45978.503703125003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45978.503703125003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45978.503703125003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45978.503703125003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45978.503703125003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45978.503703125003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45978.503703125003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pane ySplit="4" topLeftCell="A5"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153.50386539351894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2.0673605324118398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45978.503703125003</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25138</v>
      </c>
      <c r="E6" s="103" t="s">
        <v>39021</v>
      </c>
      <c r="F6" s="104"/>
      <c r="G6" s="105">
        <f ca="1">IFERROR(NOW()-F6,"-")</f>
        <v>45978.503703125003</v>
      </c>
      <c r="H6" s="135" t="s">
        <v>39109</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45978.503703125003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45978.503703125003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45978.503703125003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45978.503703125003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45978.503703125003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45978.503703125003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45978.503703125003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45978.503703125003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45978.503703125003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45978.503703125003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45978.503703125003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45978.503703125003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45978.503703125003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45978.503703125003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45978.503703125003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45978.503703125003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45978.503703125003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45978.503703125003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45978.503703125003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45978.503703125003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45978.503703125003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45978.503703125003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45978.503703125003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45978.503703125003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45978.503703125003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45978.503703125003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45978.503703125003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45978.503703125003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45978.503703125003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45978.503703125003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45978.503703125003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45978.503703125003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45978.503703125003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45978.503703125003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45978.503703125003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45978.503703125003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45978.503703125003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45978.503703125003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45978.503703125003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45978.503703125003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45978.503703125003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45978.503703125003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45978.503703125003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45978.503703125003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45978.503703125003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45978.503703125003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45978.503703125003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45978.503703125003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45978.503703125003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45978.503703125003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45978.503703125003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45978.503703125003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45978.503703125003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45978.503703125003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45978.503703125003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45978.503703125003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45978.503703125003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45978.503703125003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45978.503703125003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45978.503703125003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45978.503703125003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45978.503703125003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45978.503703125003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45978.503703125003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45978.503703125003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45978.503703125003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45978.503703125003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45978.503703125003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45978.503703125003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45978.503703125003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45978.503703125003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45978.503703125003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45978.503703125003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45978.503703125003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45978.503703125003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45978.503703125003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45978.503703125003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45978.503703125003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45978.503703125003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45978.503703125003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45978.503703125003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45978.503703125003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45978.503703125003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45978.503703125003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45978.503703125003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45978.503703125003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45978.503703125003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45978.503703125003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45978.503703125003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45978.503703125003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45978.503703125003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45978.503703125003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45978.503703125003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45978.503703125003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45978.503703125003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45978.503703125003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45978.503703125003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45978.503703125003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45978.503703125003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45978.503703125003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45978.503703125003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45978.503703125003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45978.503703125003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45978.503703125003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45978.503703125003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45978.503703125003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45978.503703125003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45978.503703125003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45978.503703125003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45978.503703125003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45978.503703125003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45978.503703125003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45978.503703125003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45978.503703125003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45978.503703125003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45978.503703125003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45978.503703125003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45978.503703125003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45978.503703125003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45978.503703125003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45978.503703125003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45978.503703125003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45978.503703125003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45978.503703125003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45978.503703125003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45978.503703125003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45978.503703125003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45978.503703125003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45978.503703125003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45978.503703125003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45978.503703125003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45978.503703125003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45978.503703125003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45978.503703125003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45978.503703125003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45978.503703125003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45978.503703125003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45978.503703125003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45978.503703125003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45978.503703125003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45978.503703125003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45978.503703125003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45978.503703125003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45978.503703125003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45978.503703125003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45978.503703125003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45978.503703125003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45978.503703125003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45978.503703125003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45978.503703125003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45978.503703125003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45978.503703125003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45978.503703125003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45978.503703125003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45978.503703125003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45978.503703125003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45978.503703125003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45978.503703125003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45978.503703125003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45978.503703125003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45978.503703125003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45978.503703125003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45978.503703125003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45978.503703125003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45978.503703125003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45978.503703125003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45978.503703125003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45978.503703125003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45978.503703125003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45978.503703125003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45978.503703125003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45978.503703125003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45978.503703125003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45978.503703125003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45978.503703125003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45978.503703125003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45978.503703125003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45978.503703125003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45978.503703125003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45978.503703125003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45978.503703125003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45978.503703125003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45978.503703125003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45978.503703125003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45978.503703125003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45978.503703125003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45978.503703125003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45978.503703125003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45978.503703125003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45978.503703125003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45978.503703125003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45978.503703125003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45978.503703125003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45978.503703125003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45978.503703125003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45978.503703125003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45978.503703125003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45978.503703125003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45978.503703125003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45978.503703125003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45978.503703125003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45978.503703125003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45978.503703125003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45978.503703125003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45978.503703125003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45978.503703125003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45978.503703125003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45978.503703125003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20070</v>
      </c>
      <c r="E2" s="18" t="s">
        <v>39021</v>
      </c>
      <c r="F2" s="20">
        <v>45978.449120370373</v>
      </c>
      <c r="G2" s="21">
        <f t="shared" ref="G2:G16" ca="1" si="0">IFERROR(NOW()-F2,"-")</f>
        <v>5.4582986107561737E-2</v>
      </c>
      <c r="H2" s="22">
        <v>45978.473240740743</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18"/>
      <c r="E3" s="18"/>
      <c r="F3" s="20"/>
      <c r="G3" s="21">
        <f t="shared" ca="1" si="0"/>
        <v>45978.50370335648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45978.50370335648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45978.50370335648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45978.50370335648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45978.50370335648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45978.50370335648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45978.50370335648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45978.50370335648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45978.50370335648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45978.50370335648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45978.50370335648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45978.50370335648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45978.50370335648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45978.50370335648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45978.50370335648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45978.50370335648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45978.50370335648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45978.50370335648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45978.50370335648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45978.50370335648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45978.50370335648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45978.50370335648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45978.50370335648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45978.50370335648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45978.50370335648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45978.50370335648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45978.50370335648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45978.50370335648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45978.50370335648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45978.50370335648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45978.50370335648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45978.50370335648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45978.50370335648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45978.50370335648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45978.50370335648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45978.50370335648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45978.50370335648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45978.50370335648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45978.50370335648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45978.50370335648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45978.50370335648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45978.50370335648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45978.50370335648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45978.50370335648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45978.50370335648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45978.50370335648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45978.50370335648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45978.50370335648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45978.50370335648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45978.50370335648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45978.50370335648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45978.50370335648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45978.50370335648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45978.50370335648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45978.50370335648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45978.50370335648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45978.50370335648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45978.50370335648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45978.50370335648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45978.50370335648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45978.50370335648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45978.50370335648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45978.50370335648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45978.50370335648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45978.50370335648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45978.50370335648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45978.50370335648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45978.50370335648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45978.50370335648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45978.50370335648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45978.50370335648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45978.50370335648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45978.50370335648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45978.50370335648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45978.50370335648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45978.50370335648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45978.50370335648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45978.50370335648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45978.50370335648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45978.50370335648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45978.50370335648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45978.50370335648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45978.50370335648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45978.50370335648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45978.50370335648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45978.50370335648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45978.50370335648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45978.50370335648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45978.50370335648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45978.50370335648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45978.50370335648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45978.50370335648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45978.50370335648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45978.50370335648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45978.50370335648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45978.50370335648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45978.50370335648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45978.50370335648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45978.50370335648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45978.50370335648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45978.50370335648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45978.50370335648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45978.50370335648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45978.50370335648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45978.50370335648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45978.50370335648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45978.50370335648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45978.50370335648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45978.50370335648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45978.50370335648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45978.50370335648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45978.50370335648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45978.50370335648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45978.50370335648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45978.50370335648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45978.50370335648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45978.50370335648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45978.50370335648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45978.50370335648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45978.50370335648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45978.50370335648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45978.50370335648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45978.50370335648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45978.50370335648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45978.50370335648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45978.50370335648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45978.50370335648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45978.50370335648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45978.50370335648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45978.50370335648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45978.50370335648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45978.50370335648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45978.50370335648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45978.50370335648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45978.50370335648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45978.50370335648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45978.50370335648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45978.50370335648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45978.50370335648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45978.50370335648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45978.50370335648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45978.50370335648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45978.50370335648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45978.50370335648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45978.50370335648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45978.50370335648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45978.50370335648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45978.50370335648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45978.50370335648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45978.50370335648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45978.50370335648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45978.50370335648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45978.50370335648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45978.50370335648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45978.50370335648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45978.50370335648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45978.50370335648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45978.50370335648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45978.50370335648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45978.50370335648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45978.50370335648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45978.50370335648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45978.50370335648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45978.50370335648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45978.50370335648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45978.50370335648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45978.50370335648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45978.50370335648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45978.50370335648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45978.50370335648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45978.50370335648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45978.50370335648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45978.50370335648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45978.50370335648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45978.50370335648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45978.50370335648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45978.50370335648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45978.50370335648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45978.50370335648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45978.50370335648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45978.50370335648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45978.50370335648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45978.50370335648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45978.50370335648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45978.50370335648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45978.50370335648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45978.50370335648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45978.50370335648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45978.50370335648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45978.50370335648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45978.50370335648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45978.50370335648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45978.50370335648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45978.50370335648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45978.50370335648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45978.50370335648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45978.50370335648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45978.50370335648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45978.50370335648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45978.50370335648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45978.50370335648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45978.50370335648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45978.50370335648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45978.50370335648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45978.50370335648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45978.50370335648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45978.50370335648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45978.50370335648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45978.50370335648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45978.50370335648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45978.50370335648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45978.50370335648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45978.50370335648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45978.50370335648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45978.50370335648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45978.50370335648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45978.50370335648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45978.50370335648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45978.50370335648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45978.50370335648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45978.50370335648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45978.50370335648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45978.50370335648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45978.50370335648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45978.50370335648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45978.50370335648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45978.50370335648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45978.50370335648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45978.50370335648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45978.50370335648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45978.50370335648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45978.50370335648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45978.50370335648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45978.50370335648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45978.50370335648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45978.50370335648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45978.50370335648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45978.50370335648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45978.50370335648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45978.50370335648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45978.50370335648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45978.50370335648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45978.50370335648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45978.50370335648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45978.50370335648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45978.50370335648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45978.50370335648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45978.50370335648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45978.50370335648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45978.50370335648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45978.50370335648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45978.50370335648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45978.50370335648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45978.50370335648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45978.50370335648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45978.50370335648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45978.50370335648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45978.50370335648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45978.50370335648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45978.50370335648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45978.50370335648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45978.50370335648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45978.50370335648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45978.50370335648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45978.50370335648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45978.50370335648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45978.50370335648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45978.50370335648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45978.50370335648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45978.50370335648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45978.50370335648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45978.50370335648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45978.50370335648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45978.50370335648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45978.50370335648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45978.50370335648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45978.50370335648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45978.50370335648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45978.50370335648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45978.50370335648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45978.50370335648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45978.50370335648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45978.50370335648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45978.50370335648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45978.50370335648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45978.50370335648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45978.50370335648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45978.50370335648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45978.50370335648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45978.50370335648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45978.50370335648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45978.50370335648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45978.50370335648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45978.50370335648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45978.50370335648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45978.50370335648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45978.50370335648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45978.50370335648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45978.50370335648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45978.50370335648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45978.50370335648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45978.50370335648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45978.50370335648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45978.50370335648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45978.50370335648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45978.50370335648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45978.50370335648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45978.50370335648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45978.50370335648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45978.50370335648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45978.50370335648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45978.50370335648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45978.50370335648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45978.50370335648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45978.50370335648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45978.50370335648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45978.50370335648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45978.50370335648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45978.50370335648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45978.50370335648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45978.50370335648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45978.50370335648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45978.50370335648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45978.50370335648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45978.50370335648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45978.50370335648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45978.50370335648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45978.50370335648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45978.50370335648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45978.50370335648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45978.50370335648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45978.50370335648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45978.50370335648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45978.50370335648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45978.50370335648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45978.50370335648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45978.50370335648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45978.50370335648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45978.50370335648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45978.50370335648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45978.50370335648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45978.50370335648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45978.50370335648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45978.50370335648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45978.50370335648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45978.50370335648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45978.50370335648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45978.50370335648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45978.50370335648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45978.50370335648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45978.50370335648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45978.50370335648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45978.50370335648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45978.50370335648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45978.50370335648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45978.50370335648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45978.50370335648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45978.50370335648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45978.50370335648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45978.50370335648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45978.50370335648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45978.50370335648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45978.50370335648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45978.50370335648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45978.50370335648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45978.50370335648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45978.50370335648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45978.50370335648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45978.50370335648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45978.50370335648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45978.50370335648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45978.50370335648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45978.50370335648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45978.50370335648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45978.50370335648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45978.50370335648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45978.50370335648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45978.50370335648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45978.50370335648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45978.50370335648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45978.50370335648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45978.50370335648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45978.50370335648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45978.50370335648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45978.50370335648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45978.50370335648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45978.50370335648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45978.50370335648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45978.50370335648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45978.50370335648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45978.50370335648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45978.50370335648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45978.50370335648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45978.50370335648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45978.50370335648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45978.50370335648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45978.50370335648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45978.50370335648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45978.50370335648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45978.50370335648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45978.50370335648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45978.50370335648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45978.50370335648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45978.50370335648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45978.50370335648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45978.50370335648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45978.50370335648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45978.50370335648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45978.50370335648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45978.50370335648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45978.50370335648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45978.50370335648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45978.50370335648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45978.50370335648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45978.50370335648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45978.50370335648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45978.50370335648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45978.50370335648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45978.50370335648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45978.50370335648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45978.50370335648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45978.50370335648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45978.50370335648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45978.50370335648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45978.50370335648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45978.50370335648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45978.50370335648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45978.50370335648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45978.50370335648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45978.50370335648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45978.50370335648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45978.50370335648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45978.50370335648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45978.50370335648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45978.50370335648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45978.50370335648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45978.50370335648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45978.50370335648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45978.50370335648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45978.50370335648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45978.50370335648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45978.50370335648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45978.50370335648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45978.50370335648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45978.50370335648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45978.50370335648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45978.50370335648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45978.50370335648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45978.50370335648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45978.50370335648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45978.50370335648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45978.50370335648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45978.50370335648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45978.50370335648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45978.50370335648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45978.50370335648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45978.50370335648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45978.50370335648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45978.50370335648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45978.50370335648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45978.50370335648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45978.50370335648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45978.50370335648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45978.50370335648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45978.50370335648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45978.50370335648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45978.50370335648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45978.50370335648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45978.50370335648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45978.50370335648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45978.50370335648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45978.50370335648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45978.50370335648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45978.50370335648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45978.50370335648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45978.50370335648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45978.50370335648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45978.50370335648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45978.50370335648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45978.50370335648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45978.50370335648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45978.50370335648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45978.50370335648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45978.50370335648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45978.50370335648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45978.50370335648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45978.50370335648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45978.50370335648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45978.50370335648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45978.50370335648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45978.50370335648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45978.50370335648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45978.50370335648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45978.50370335648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45978.50370335648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45978.50370335648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45978.50370335648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45978.50370335648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45978.50370335648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45978.50370335648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45978.50370335648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45978.50370335648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45978.50370335648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45978.50370335648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45978.50370335648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45978.50370335648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45978.50370335648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45978.50370335648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45978.50370335648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45978.50370335648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45978.50370335648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45978.50370335648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45978.50370335648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45978.50370335648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45978.50370335648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45978.50370335648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45978.50370335648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45978.50370335648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45978.50370335648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45978.50370335648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45978.50370335648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45978.50370335648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45978.50370335648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45978.50370335648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45978.50370335648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45978.50370335648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45978.50370335648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45978.50370335648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45978.50370335648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45978.50370335648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45978.50370335648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45978.50370335648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45978.50370335648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45978.50370335648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45978.50370335648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45978.50370335648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45978.50370335648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45978.50370335648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45978.50370335648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45978.50370335648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45978.50370335648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45978.50370335648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45978.50370335648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45978.50370335648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45978.50370335648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45978.50370335648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45978.50370335648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45978.50370335648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45978.50370335648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45978.50370335648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45978.50370335648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45978.50370335648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45978.50370335648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45978.50370335648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45978.50370335648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45978.50370335648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45978.50370335648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45978.50370335648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45978.50370335648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45978.50370335648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45978.50370335648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45978.50370335648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45978.50370335648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45978.50370335648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45978.50370335648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45978.50370335648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45978.50370335648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45978.50370335648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45978.50370335648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45978.50370335648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45978.50370335648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45978.50370335648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45978.50370335648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45978.50370335648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45978.50370335648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45978.50370335648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45978.50370335648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45978.50370335648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45978.50370335648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45978.50370335648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45978.50370335648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45978.50370335648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45978.50370335648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45978.50370335648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45978.50370335648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45978.50370335648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45978.50370335648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45978.50370335648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45978.50370335648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45978.50370335648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45978.50370335648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45978.50370335648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45978.50370335648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45978.50370335648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45978.50370335648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45978.50370335648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45978.50370335648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45978.50370335648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45978.50370335648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45978.50370335648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45978.50370335648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45978.50370335648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45978.50370335648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45978.50370335648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45978.50370335648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45978.50370335648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45978.50370335648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45978.50370335648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45978.50370335648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45978.50370335648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45978.50370335648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45978.50370335648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45978.50370335648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45978.50370335648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45978.50370335648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45978.50370335648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45978.50370335648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45978.50370335648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45978.50370335648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45978.50370335648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45978.50370335648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45978.50370335648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45978.50370335648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45978.50370335648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45978.50370335648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45978.50370335648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45978.50370335648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45978.50370335648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45978.50370335648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45978.50370335648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45978.50370335648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45978.50370335648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45978.50370335648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45978.50370335648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45978.50370335648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45978.50370335648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45978.50370335648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45978.50370335648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45978.50370335648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45978.50370335648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45978.50370335648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45978.50370335648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45978.50370335648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45978.50370335648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45978.50370335648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45978.50370335648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45978.50370335648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45978.50370335648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45978.50370335648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45978.50370335648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45978.50370335648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45978.50370335648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45978.50370335648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45978.50370335648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45978.50370335648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45978.50370335648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45978.50370335648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45978.50370335648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45978.50370335648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45978.50370335648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45978.50370335648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45978.50370335648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45978.50370335648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45978.50370335648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45978.50370335648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45978.50370335648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45978.50370335648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45978.50370335648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45978.50370335648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45978.50370335648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45978.50370335648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45978.50370335648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45978.50370335648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45978.50370335648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45978.50370335648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45978.50370335648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45978.50370335648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45978.50370335648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45978.50370335648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45978.50370335648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45978.50370335648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45978.50370335648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45978.50370335648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45978.50370335648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45978.50370335648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45978.50370335648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45978.50370335648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45978.50370335648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45978.50370335648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45978.50370335648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45978.50370335648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45978.50370335648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45978.50370335648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45978.50370335648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45978.50370335648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45978.50370335648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45978.50370335648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45978.50370335648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45978.50370335648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45978.50370335648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45978.50370335648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45978.50370335648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45978.50370335648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45978.50370335648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45978.50370335648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45978.50370335648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45978.50370335648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45978.50370335648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45978.50370335648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45978.50370335648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45978.50370335648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45978.50370335648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45978.50370335648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45978.50370335648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45978.50370335648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45978.50370335648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45978.50370335648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45978.50370335648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45978.50370335648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45978.50370335648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45978.50370335648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45978.50370335648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45978.50370335648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45978.50370335648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45978.50370335648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45978.50370335648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45978.50370335648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45978.50370335648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45978.50370335648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45978.50370335648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45978.50370335648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45978.50370335648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45978.50370335648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45978.50370335648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45978.50370335648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45978.50370335648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45978.50370335648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45978.50370335648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45978.50370335648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45978.50370335648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45978.50370335648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45978.50370335648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45978.50370335648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45978.50370335648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45978.50370335648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45978.50370335648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45978.50370335648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45978.50370335648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45978.50370335648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45978.50370335648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45978.50370335648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45978.50370335648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45978.50370335648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45978.50370335648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45978.50370335648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45978.50370335648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45978.50370335648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45978.50370335648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45978.50370335648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45978.50370335648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45978.50370335648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45978.50370335648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45978.50370335648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45978.50370335648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45978.50370335648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45978.50370335648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45978.50370335648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45978.50370335648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45978.50370335648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45978.50370335648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45978.50370335648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45978.50370335648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45978.50370335648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45978.50370335648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45978.50370335648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45978.50370335648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45978.50370335648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45978.50370335648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45978.50370335648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45978.50370335648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45978.50370335648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45978.50370335648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45978.50370335648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45978.50370335648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45978.50370335648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45978.50370335648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45978.50370335648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45978.50370335648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45978.50370335648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45978.50370335648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45978.50370335648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45978.50370335648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45978.50370335648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45978.50370335648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45978.50370335648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45978.50370335648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45978.50370335648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45978.50370335648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45978.50370335648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45978.50370335648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45978.50370335648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45978.50370335648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45978.50370335648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45978.50370335648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45978.50370335648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45978.50370335648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45978.50370335648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45978.50370335648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45978.50370335648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45978.50370335648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45978.50370335648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45978.50370335648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45978.50370335648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45978.50370335648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45978.50370335648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45978.50370335648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45978.50370335648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45978.50370335648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45978.50370335648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45978.50370335648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45978.50370335648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45978.50370335648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45978.50370335648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45978.50370335648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45978.50370335648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45978.50370335648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45978.50370335648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45978.50370335648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45978.50370335648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45978.50370335648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45978.50370335648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45978.50370335648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45978.50370335648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45978.50370335648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45978.50370335648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45978.50370335648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45978.50370335648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45978.50370335648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45978.50370335648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45978.50370335648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45978.50370335648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45978.50370335648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45978.50370335648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45978.50370335648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45978.50370335648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45978.50370335648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45978.50370335648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45978.50370335648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45978.50370335648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45978.50370335648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45978.50370335648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45978.50370335648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45978.50370335648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45978.50370335648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45978.50370335648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45978.50370335648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45978.50370335648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45978.50370335648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45978.50370335648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45978.50370335648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45978.50370335648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45978.50370335648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45978.50370335648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45978.50370335648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45978.50370335648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45978.50370335648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45978.50370335648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45978.50370335648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45978.50370335648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45978.50370335648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45978.50370335648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45978.50370335648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45978.50370335648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45978.50370335648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45978.50370335648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45978.50370335648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45978.50370335648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45978.50370335648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45978.50370335648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45978.50370335648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45978.50370335648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45978.50370335648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45978.50370335648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45978.50370335648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45978.50370335648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45978.50370335648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45978.50370335648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45978.50370335648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45978.50370335648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45978.50370335648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45978.50370335648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45978.50370335648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45978.50370335648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45978.50370335648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45978.50370335648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45978.50370335648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45978.50370335648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45978.50370335648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45978.50370335648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45978.50370335648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45978.50370335648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45978.50370335648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45978.50370335648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45978.50370335648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45978.50370335648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45978.50370335648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45978.50370335648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45978.50370335648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45978.50370335648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45978.50370335648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45978.50370335648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45978.50370335648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45978.50370335648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45978.50370335648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45978.50370335648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45978.50370335648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45978.50370335648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45978.50370335648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45978.50370335648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45978.50370335648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45978.50370335648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45978.50370335648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45978.50370335648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45978.50370335648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45978.50370335648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45978.50370335648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45978.50370335648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45978.50370335648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45978.50370335648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45978.50370335648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45978.50370335648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45978.50370335648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45978.50370335648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45978.50370335648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45978.50370335648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45978.50370335648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45978.50370335648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45978.50370335648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45978.50370335648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45978.50370335648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45978.50370335648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45978.50370335648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45978.50370335648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45978.50370335648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45978.50370335648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45978.50370335648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45978.50370335648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45978.50370335648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45978.50370335648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45978.50370335648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45978.50370335648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45978.50370335648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45978.50370335648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45978.50370335648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45978.50370335648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45978.50370335648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45978.50370335648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45978.50370335648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45978.50370335648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45978.50370335648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45978.50370335648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45978.50370335648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45978.50370335648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45978.50370335648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45978.50370335648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45978.50370335648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45978.50370335648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45978.50370335648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45978.50370335648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45978.50370335648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45978.50370335648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45978.50370335648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45978.50370335648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45978.50370335648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45978.50370335648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45978.50370335648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45978.50370335648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45978.50370335648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45978.50370335648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45978.50370335648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45978.50370335648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45978.50370335648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45978.50370335648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45978.50370335648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45978.50370335648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45978.50370335648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45978.50370335648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45978.50370335648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45978.50370335648</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275.02298553240689</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37165</v>
      </c>
      <c r="E3" s="95" t="s">
        <v>39021</v>
      </c>
      <c r="F3" s="96">
        <v>45978.467060185183</v>
      </c>
      <c r="G3" s="97">
        <f ca="1">IFERROR(NOW()-F3,"")</f>
        <v>3.6642939820012543E-2</v>
      </c>
      <c r="H3" s="96">
        <v>45978.451226851852</v>
      </c>
      <c r="I3" s="114" t="str">
        <f>IFERROR(VLOOKUP(D3,DB!A:F,6,0),"")</f>
        <v>Generator-SG</v>
      </c>
      <c r="J3" s="114" t="str">
        <f>IFERROR(VLOOKUP(D3,DB!A:G,7,0),"")</f>
        <v>Dead</v>
      </c>
      <c r="K3" s="98" t="s">
        <v>39116</v>
      </c>
      <c r="L3" s="92" t="str">
        <f>IFERROR(VLOOKUP(D3,DB!A:I,9,0),"")</f>
        <v>Latis</v>
      </c>
    </row>
    <row r="4" spans="1:16" ht="15" customHeight="1">
      <c r="A4" s="114" t="s">
        <v>39117</v>
      </c>
      <c r="B4" s="114" t="str">
        <f>IFERROR(VLOOKUP(D4,DB!A:K,11,0),"")</f>
        <v>R4</v>
      </c>
      <c r="C4" s="94">
        <v>1</v>
      </c>
      <c r="D4" s="92" t="s">
        <v>35032</v>
      </c>
      <c r="E4" s="95" t="s">
        <v>39021</v>
      </c>
      <c r="F4" s="96">
        <v>45978.466539351852</v>
      </c>
      <c r="G4" s="97">
        <f ca="1">IFERROR(NOW()-F4,"")</f>
        <v>3.7163773151405621E-2</v>
      </c>
      <c r="H4" s="96">
        <v>45978.460775462961</v>
      </c>
      <c r="I4" s="114" t="str">
        <f>IFERROR(VLOOKUP(D4,DB!A:F,6,0),"")</f>
        <v>SCECO</v>
      </c>
      <c r="J4" s="114" t="str">
        <f>IFERROR(VLOOKUP(D4,DB!A:G,7,0),"")</f>
        <v>Dead</v>
      </c>
      <c r="K4" s="98" t="s">
        <v>39118</v>
      </c>
      <c r="L4" s="92" t="str">
        <f>IFERROR(VLOOKUP(D4,DB!A:I,9,0),"")</f>
        <v>Latis</v>
      </c>
    </row>
    <row r="5" spans="1:16" ht="15" customHeight="1">
      <c r="A5" s="114"/>
      <c r="B5" s="114" t="str">
        <f>IFERROR(VLOOKUP(D5,DB!A:K,11,0),"")</f>
        <v/>
      </c>
      <c r="C5" s="94"/>
      <c r="D5" s="92"/>
      <c r="E5" s="95"/>
      <c r="F5" s="96"/>
      <c r="G5" s="97">
        <f ca="1">IFERROR(NOW()-F5,"")</f>
        <v>45978.503703125003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45978.503703125003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45978.503703125003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45978.503703125003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45978.503703125003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45978.503703125003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45978.503703125003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45978.503703125003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45978.503703125003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45978.503703125003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45978.503703125003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45978.503703125003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45978.503703125003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45978.503703125003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45978.503703125003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45978.503703125003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45978.503703125003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45978.503703125003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45978.503703125003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45978.503703125003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45978.503703125003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45978.503703125003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45978.503703125003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45978.503703125003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45978.503703125003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45978.503703125003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45978.503703125003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45978.503703125003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45978.503703125003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45978.503703125003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45978.503703125003</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45978.503703125003</v>
      </c>
      <c r="H36" s="96"/>
      <c r="I36" s="114" t="str">
        <f>IFERROR(VLOOKUP(D36,DB!A:F,6,0),"")</f>
        <v/>
      </c>
      <c r="J36" s="114"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86.671642939814774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52.314826041663764</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29.842592245367996</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9" ca="1" si="2">IFERROR(NOW()-F5,"")</f>
        <v>0.98889988426526543</v>
      </c>
      <c r="H5" s="137">
        <v>45977.468807870369</v>
      </c>
      <c r="I5" s="110" t="str">
        <f>IFERROR(VLOOKUP(D5,DB!A:F,6,0),"")</f>
        <v>SCECO</v>
      </c>
      <c r="J5" s="110" t="str">
        <f>IFERROR(VLOOKUP(D5,DB!A:G,7,0),"")</f>
        <v>Weak</v>
      </c>
      <c r="K5" s="110" t="s">
        <v>39126</v>
      </c>
      <c r="L5" s="110" t="str">
        <f>IFERROR(VLOOKUP(D5,DB!A:I,9,0),"")</f>
        <v>Latis</v>
      </c>
    </row>
    <row r="6" spans="1:13">
      <c r="A6" s="110"/>
      <c r="B6" s="110" t="str">
        <f>IFERROR(VLOOKUP(D6,DB!A:K,11,0),"")</f>
        <v/>
      </c>
      <c r="C6" s="110"/>
      <c r="D6" s="110"/>
      <c r="E6" s="110"/>
      <c r="F6" s="110"/>
      <c r="G6" s="110">
        <f t="shared" ca="1" si="2"/>
        <v>45978.503703125003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45978.503703125003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45978.503703125003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45978.50370335648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45978.50370335648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45978.50370335648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45978.50370335648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45978.50370335648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45978.50370335648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45978.50370335648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45978.50370335648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45978.50370335648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45978.50370335648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45978.50370335648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45978.50370335648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45978.50370335648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45978.50370335648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45978.50370335648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45978.50370335648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45978.50370335648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45978.50370335648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45978.50370335648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45978.50370335648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45978.50370335648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45978.50370335648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45978.50370335648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45978.50370335648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45978.50370335648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45978.50370335648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45978.50370335648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45978.50370335648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45978.50370335648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45978.50370335648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45978.50370335648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45978.50370335648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45978.50370335648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45978.50370335648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45978.50370335648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45978.50370335648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45978.50370335648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45978.50370335648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45978.50370335648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45978.50370335648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45978.50370335648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45978.50370335648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45978.50370335648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45978.50370335648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45978.50370335648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45978.50370335648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45978.50370335648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45978.50370335648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45978.50370335648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45978.50370335648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45978.50370335648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45978.50370335648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45978.50370335648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45978.50370335648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45978.50370335648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45978.50370335648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45978.50370335648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45978.50370335648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45978.50370335648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45978.50370335648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45978.50370335648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45978.50370335648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45978.50370335648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45978.50370335648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45978.50370335648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45978.50370335648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45978.50370335648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45978.50370335648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45978.50370335648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45978.50370335648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45978.50370335648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45978.50370335648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45978.50370335648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45978.50370335648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45978.50370335648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45978.50370335648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45978.50370335648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45978.50370335648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45978.50370335648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45978.50370335648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45978.50370335648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45978.50370335648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45978.50370335648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45978.50370335648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45978.50370335648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45978.50370335648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45978.50370335648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45978.50370335648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45978.50370335648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45978.50370335648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45978.50370335648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45978.50370335648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45978.50370335648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45978.50370335648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45978.50370335648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45978.50370335648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45978.50370335648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45978.50370335648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45978.50370335648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45978.50370335648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45978.50370335648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45978.50370335648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45978.50370335648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45978.50370335648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45978.50370335648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45978.50370335648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45978.50370335648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45978.50370335648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45978.50370335648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45978.50370335648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45978.50370335648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45978.50370335648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45978.50370335648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45978.50370335648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45978.50370335648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45978.50370335648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45978.50370335648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45978.50370335648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45978.50370335648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45978.50370335648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45978.50370335648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45978.50370335648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45978.50370335648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45978.50370335648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45978.50370335648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45978.50370335648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45978.50370335648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45978.50370335648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45978.50370335648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45978.50370335648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45978.50370335648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45978.50370335648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45978.50370335648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45978.50370335648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45978.50370335648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45978.50370335648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45978.50370335648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45978.50370335648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45978.50370335648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45978.50370335648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45978.50370335648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45978.50370335648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45978.50370335648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45978.50370335648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45978.50370335648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45978.50370335648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45978.50370335648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45978.50370335648</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39127</v>
      </c>
      <c r="B2" s="120" t="str">
        <f>IFERROR(VLOOKUP(D2,DB!A:K,11,0),"")</f>
        <v>R6</v>
      </c>
      <c r="C2" s="121">
        <v>1</v>
      </c>
      <c r="D2" s="120" t="s">
        <v>30938</v>
      </c>
      <c r="E2" s="110" t="s">
        <v>39021</v>
      </c>
      <c r="F2" s="122">
        <v>45977.926087962966</v>
      </c>
      <c r="G2" s="105">
        <f t="shared" ref="G2:G57" ca="1" si="0">IFERROR(NOW()-F2,"-")</f>
        <v>0.57761516203754582</v>
      </c>
      <c r="H2" s="122">
        <v>45978.034363425926</v>
      </c>
      <c r="I2" s="120" t="str">
        <f>IFERROR(VLOOKUP(D2,DB!A:F,6,0),"")</f>
        <v>SCECO</v>
      </c>
      <c r="J2" s="120" t="str">
        <f>IFERROR(VLOOKUP(D2,DB!A:G,7,0),"")</f>
        <v>Dead</v>
      </c>
      <c r="K2" s="123" t="s">
        <v>39128</v>
      </c>
      <c r="L2" s="124" t="str">
        <f>IFERROR(VLOOKUP(D2,DB!A:I,9,0),"")</f>
        <v>Latis</v>
      </c>
    </row>
    <row r="3" spans="1:16382" ht="31.5" customHeight="1">
      <c r="A3" s="119"/>
      <c r="B3" s="120" t="str">
        <f>IFERROR(VLOOKUP(D3,DB!A:K,11,0),"")</f>
        <v/>
      </c>
      <c r="C3" s="121"/>
      <c r="D3" s="120"/>
      <c r="E3" s="110"/>
      <c r="F3" s="122"/>
      <c r="G3" s="105">
        <f t="shared" ca="1" si="0"/>
        <v>45978.503703125003</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45978.503703125003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45978.503703125003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45978.503703125003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45978.503703125003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45978.503703125003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45978.503703125003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45978.503703125003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45978.503703125003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45978.503703125003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45978.503703125003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45978.503703125003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45978.503703125003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45978.503703125003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45978.503703125003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45978.503703125003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45978.503703125003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45978.503703125003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45978.503703125003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45978.503703125003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45978.503703125003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45978.503703125003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45978.503703125003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45978.503703125003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45978.503703125003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45978.503703125003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45978.503703125003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45978.503703125003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45978.503703125003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45978.503703125003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45978.503703125003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45978.503703125003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45978.503703125003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45978.503703125003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45978.503703125003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45978.503703125003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45978.503703125003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45978.503703125003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45978.503703125003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45978.503703125003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45978.503703125003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45978.503703125003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45978.503703125003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45978.503703125003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45978.503703125003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45978.503703125003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45978.503703125003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45978.503703125003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45978.503703125003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45978.503703125003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45978.503703125003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45978.503703125003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45978.503703125003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45978.503703125003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45978.503703125003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45978.503703125003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45978.503703125003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45978.503703125003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45978.503703125003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45978.503703125003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45978.503703125003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45978.503703125003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45978.503703125003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45978.503703125003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45978.503703125003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45978.503703125003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45978.503703125003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45978.503703125003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45978.503703125003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45978.503703125003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45978.503703125003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45978.503703125003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45978.503703125003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45978.503703125003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45978.503703125003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45978.503703125003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45978.503703125003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45978.503703125003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45978.503703125003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45978.503703125003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45978.503703125003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45978.503703125003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45978.503703125003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45978.503703125003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45978.503703125003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45978.503703125003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45978.503703125003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45978.503703125003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45978.503703125003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