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52" documentId="120_S{2AC9BD13-BADA-5192-A53E-5A8FF88502F6}" xr6:coauthVersionLast="47" xr6:coauthVersionMax="47" xr10:uidLastSave="{C55B98C9-E8E0-4D94-BCFB-781FF833790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<sst xmlns="http://schemas.openxmlformats.org/spreadsheetml/2006/main" count="180293" uniqueCount="39130">
  <si>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</si>
  <si>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</si>
  <si>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</si>
  <si>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</si>
  <si>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</si>
  <si>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</si>
  <si>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</si>
  <si>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</si>
  <si>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</si>
  <si>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</si>
  <si>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</si>
  <si>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</si>
  <si>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</si>
  <si>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</si>
  <si>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</si>
  <si>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</si>
  <si>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</si>
  <si>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</si>
  <si>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</si>
  <si>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</si>
  <si>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</si>
  <si>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</si>
  <si>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</si>
  <si>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</si>
  <si>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</si>
  <si>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</si>
  <si>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</si>
  <si>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</si>
  <si>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</si>
  <si>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</si>
  <si>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</si>
  <si>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</si>
  <si>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</si>
  <si>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</si>
  <si>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</si>
  <si>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</si>
  <si>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</si>
  <si>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</si>
  <si>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</si>
  <si>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</si>
  <si>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</si>
  <si>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</si>
  <si>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</si>
  <si>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</si>
  <si>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</si>
  <si>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</si>
  <si>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</si>
  <si>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</si>
  <si>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</si>
  <si>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</si>
  <si>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</si>
  <si>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</si>
  <si>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</si>
  <si>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</si>
  <si>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</si>
  <si>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</si>
  <si>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</si>
  <si>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</si>
  <si>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</si>
  <si>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</si>
  <si>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</si>
  <si>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</si>
  <si>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</si>
  <si>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</si>
  <si>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</si>
  <si>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</si>
  <si>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</si>
  <si>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</si>
  <si>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</si>
  <si>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</si>
  <si>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</si>
  <si>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</si>
  <si>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</si>
  <si>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</si>
  <si>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</si>
  <si>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</si>
  <si>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</si>
  <si>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</si>
  <si>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</si>
  <si>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</si>
  <si>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</si>
  <si>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</si>
  <si>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</si>
  <si>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</si>
  <si>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</si>
  <si>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</si>
  <si>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</si>
  <si>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</si>
  <si>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</si>
  <si>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</si>
  <si>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</si>
  <si>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</si>
  <si>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</si>
  <si>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</si>
  <si>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</si>
  <si>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</si>
  <si>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</si>
  <si>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</si>
  <si>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</si>
  <si>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</si>
  <si>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</si>
  <si>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</si>
  <si>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</si>
  <si>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</si>
  <si>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</si>
  <si>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</si>
  <si>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</si>
  <si>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</si>
  <si>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</si>
  <si>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</si>
  <si>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</si>
  <si>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</si>
  <si>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</si>
  <si>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</si>
  <si>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</si>
  <si>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</si>
  <si>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</si>
  <si>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</si>
  <si>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</si>
  <si>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</si>
  <si>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</si>
  <si>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</si>
  <si>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</si>
  <si>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</si>
  <si>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</si>
  <si>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</si>
  <si>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</si>
  <si>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</si>
  <si>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</si>
  <si>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</si>
  <si>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</si>
  <si>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</si>
  <si>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</si>
  <si>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</si>
  <si>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</si>
  <si>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</si>
  <si>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</si>
  <si>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</si>
  <si>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</si>
  <si>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</si>
  <si>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</si>
  <si>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</si>
  <si>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</si>
  <si>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</si>
  <si>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</si>
  <si>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</si>
  <si>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</si>
  <si>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</si>
  <si>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</si>
  <si>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</si>
  <si>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</si>
  <si>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</si>
  <si>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</si>
  <si>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</si>
  <si>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</si>
  <si>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</si>
  <si>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</si>
  <si>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</si>
  <si>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</si>
  <si>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</si>
  <si>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</si>
  <si>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</si>
  <si>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</si>
  <si>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</si>
  <si>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</si>
  <si>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</si>
  <si>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</si>
  <si>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</si>
  <si>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</si>
  <si>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</si>
  <si>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</si>
  <si>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</si>
  <si>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</si>
  <si>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</si>
  <si>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</si>
  <si>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</si>
  <si>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</si>
  <si>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</si>
  <si>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</si>
  <si>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</si>
  <si>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</si>
  <si>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</si>
  <si>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</si>
  <si>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</si>
  <si>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</si>
  <si>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</si>
  <si>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</si>
  <si>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</si>
  <si>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</si>
  <si>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</si>
  <si>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</si>
  <si>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</si>
  <si>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</si>
  <si>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</si>
  <si>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</si>
  <si>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</si>
  <si>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</si>
  <si>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</si>
  <si>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</si>
  <si>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</si>
  <si>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</si>
  <si>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</si>
  <si>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</si>
  <si>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</si>
  <si>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</si>
  <si>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</si>
  <si>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</si>
  <si>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</si>
  <si>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</si>
  <si>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</si>
  <si>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</si>
  <si>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</si>
  <si>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</si>
  <si>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</si>
  <si>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</si>
  <si>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</si>
  <si>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</si>
  <si>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</si>
  <si>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</si>
  <si>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</si>
  <si>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</si>
  <si>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</si>
  <si>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</si>
  <si>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</si>
  <si>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</si>
  <si>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</si>
  <si>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</si>
  <si>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</si>
  <si>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</si>
  <si>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</si>
  <si>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</si>
  <si>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</si>
  <si>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</si>
  <si>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</si>
  <si>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</si>
  <si>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</si>
  <si>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</si>
  <si>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</si>
  <si>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</si>
  <si>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</si>
  <si>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</si>
  <si>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</si>
  <si>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</si>
  <si>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</si>
  <si>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</si>
  <si>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</si>
  <si>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</si>
  <si>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</si>
  <si>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</si>
  <si>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</si>
  <si>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</si>
  <si>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</si>
  <si>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</si>
  <si>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</si>
  <si>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</si>
  <si>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</si>
  <si>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</si>
  <si>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</si>
  <si>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</si>
  <si>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</si>
  <si>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</si>
  <si>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</si>
  <si>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</si>
  <si>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</si>
  <si>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</si>
  <si>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</si>
  <si>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</si>
  <si>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</si>
  <si>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</si>
  <si>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</si>
  <si>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</si>
  <si>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</si>
  <si>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</si>
  <si>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</si>
  <si>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</si>
  <si>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</si>
  <si>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</si>
  <si>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</si>
  <si>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</si>
  <si>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</si>
  <si>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</si>
  <si>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</si>
  <si>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</si>
  <si>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</si>
  <si>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</si>
  <si>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</si>
  <si>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</si>
  <si>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</si>
  <si>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</si>
  <si>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</si>
  <si>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</si>
  <si>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</si>
  <si>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</si>
  <si>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</si>
  <si>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</si>
  <si>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</si>
  <si>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</si>
  <si>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</si>
  <si>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</si>
  <si>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</si>
  <si>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</si>
  <si>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</si>
  <si>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</si>
  <si>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</si>
  <si>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</si>
  <si>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</si>
  <si>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</si>
  <si>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</si>
  <si>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</si>
  <si>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</si>
  <si>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</si>
  <si>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</si>
  <si>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</si>
  <si>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</si>
  <si>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</si>
  <si>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</si>
  <si>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</si>
  <si>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</si>
  <si>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</si>
  <si>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</si>
  <si>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</si>
  <si>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</si>
  <si>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</si>
  <si>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</si>
  <si>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</si>
  <si>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</si>
  <si>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</si>
  <si>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</si>
  <si>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</si>
  <si>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</si>
  <si>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</si>
  <si>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</si>
  <si>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</si>
  <si>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</si>
  <si>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</si>
  <si>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</si>
  <si>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</si>
  <si>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</si>
  <si>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</si>
  <si>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</si>
  <si>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</si>
  <si>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</si>
  <si>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</si>
  <si>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</si>
  <si>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</si>
  <si>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</si>
  <si>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</si>
  <si>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</si>
  <si>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</si>
  <si>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</si>
  <si>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</si>
  <si>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</si>
  <si>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</si>
  <si>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</si>
  <si>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</si>
  <si>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</si>
  <si>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</si>
  <si>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</si>
  <si>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</si>
  <si>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</si>
  <si>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</si>
  <si>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</si>
  <si>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</si>
  <si>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</si>
  <si>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</si>
  <si>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</si>
  <si>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</si>
  <si>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</si>
  <si>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</si>
  <si>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</si>
  <si>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</si>
  <si>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</si>
  <si>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</si>
  <si>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</si>
  <si>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</si>
  <si>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</si>
  <si>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</si>
  <si>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</si>
  <si>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</si>
  <si>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</si>
  <si>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</si>
  <si>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</si>
  <si>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</si>
  <si>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</si>
  <si>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</si>
  <si>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</si>
  <si>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</si>
  <si>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</si>
  <si>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</si>
  <si>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</si>
  <si>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</si>
  <si>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</si>
  <si>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</si>
  <si>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</si>
  <si>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</si>
  <si>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</si>
  <si>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</si>
  <si>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</si>
  <si>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</si>
  <si>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</si>
  <si>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</si>
  <si>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</si>
  <si>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</si>
  <si>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</si>
  <si>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</si>
  <si>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</si>
  <si>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</si>
  <si>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</si>
  <si>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</si>
  <si>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</si>
  <si>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</si>
  <si>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</si>
  <si>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</si>
  <si>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</si>
  <si>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</si>
  <si>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</si>
  <si>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</si>
  <si>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</si>
  <si>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</si>
  <si>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</si>
  <si>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</si>
  <si>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</si>
  <si>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</si>
  <si>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</si>
  <si>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</si>
  <si>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</si>
  <si>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</si>
  <si>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</si>
  <si>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</si>
  <si>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</si>
  <si>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</si>
  <si>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</si>
  <si>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</si>
  <si>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</si>
  <si>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</si>
  <si>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</si>
  <si>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</si>
  <si>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</si>
  <si>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</si>
  <si>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</si>
  <si>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</si>
  <si>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</si>
  <si>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</si>
  <si>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</si>
  <si>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</si>
  <si>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</si>
  <si>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</si>
  <si>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</si>
  <si>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</si>
  <si>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</si>
  <si>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</si>
  <si>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</si>
  <si>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</si>
  <si>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</si>
  <si>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</si>
  <si>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</si>
  <si>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</si>
  <si>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</si>
  <si>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</si>
  <si>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</si>
  <si>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</si>
  <si>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</si>
  <si>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</si>
  <si>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</si>
  <si>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</si>
  <si>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</si>
  <si>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</si>
  <si>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</si>
  <si>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</si>
  <si>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</si>
  <si>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</si>
  <si>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</si>
  <si>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</si>
  <si>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</si>
  <si>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</si>
  <si>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</si>
  <si>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</si>
  <si>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</si>
  <si>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</si>
  <si>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</si>
  <si>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</si>
  <si>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</si>
  <si>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</si>
  <si>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</si>
  <si>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</si>
  <si>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</si>
  <si>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</si>
  <si>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</si>
  <si>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</si>
  <si>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</si>
  <si>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</si>
  <si>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</si>
  <si>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</si>
  <si>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</si>
  <si>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</si>
  <si>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</si>
  <si>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</si>
  <si>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</si>
  <si>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</si>
  <si>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</si>
  <si>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</si>
  <si>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</si>
  <si>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</si>
  <si>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</si>
  <si>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</si>
  <si>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</si>
  <si>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</si>
  <si>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</si>
  <si>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</si>
  <si>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</si>
  <si>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</si>
  <si>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</si>
  <si>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</si>
  <si>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</si>
  <si>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</si>
  <si>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</si>
  <si>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</si>
  <si>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</si>
  <si>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</si>
  <si>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</si>
  <si>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</si>
  <si>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</si>
  <si>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</si>
  <si>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</si>
  <si>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</si>
  <si>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</si>
  <si>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</si>
  <si>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</si>
  <si>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</si>
  <si>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</si>
  <si>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</si>
  <si>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</si>
  <si>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</si>
  <si>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</si>
  <si>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</si>
  <si>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</si>
  <si>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</si>
  <si>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</si>
  <si>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</si>
  <si>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</si>
  <si>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</si>
  <si>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</si>
  <si>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</si>
  <si>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</si>
  <si>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</si>
  <si>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</si>
  <si>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</si>
  <si>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</si>
  <si>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</si>
  <si>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</si>
  <si>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</si>
  <si>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</si>
  <si>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</si>
  <si>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</si>
  <si>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</si>
  <si>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</si>
  <si>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</si>
  <si>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</si>
  <si>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</si>
  <si>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</si>
  <si>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</si>
  <si>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</si>
  <si>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</si>
  <si>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</si>
  <si>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</si>
  <si>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</si>
  <si>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</si>
  <si>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</si>
  <si>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</si>
  <si>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</si>
  <si>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</si>
  <si>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</si>
  <si>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</si>
  <si>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</si>
  <si>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</si>
  <si>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</si>
  <si>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</si>
  <si>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</si>
  <si>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</si>
  <si>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</si>
  <si>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</si>
  <si>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</si>
  <si>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</si>
  <si>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</si>
  <si>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</si>
  <si>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</si>
  <si>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</si>
  <si>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</si>
  <si>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</si>
  <si>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</si>
  <si>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</si>
  <si>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</si>
  <si>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</si>
  <si>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</si>
  <si>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</si>
  <si>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</si>
  <si>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</si>
  <si>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</si>
  <si>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</si>
  <si>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</si>
  <si>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</si>
  <si>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</si>
  <si>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</si>
  <si>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</si>
  <si>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</si>
  <si>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</si>
  <si>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</si>
  <si>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</si>
  <si>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</si>
  <si>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</si>
  <si>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</si>
  <si>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</si>
  <si>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</si>
  <si>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</si>
  <si>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</si>
  <si>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</si>
  <si>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</si>
  <si>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</si>
  <si>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</si>
  <si>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</si>
  <si>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</si>
  <si>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</si>
  <si>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</si>
  <si>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</si>
  <si>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</si>
  <si>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</si>
  <si>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</si>
  <si>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</si>
  <si>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</si>
  <si>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</si>
  <si>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</si>
  <si>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</si>
  <si>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</si>
  <si>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</si>
  <si>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</si>
  <si>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</si>
  <si>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</si>
  <si>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</si>
  <si>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</si>
  <si>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</si>
  <si>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</si>
  <si>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</si>
  <si>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</si>
  <si>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</si>
  <si>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</si>
  <si>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</si>
  <si>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</si>
  <si>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</si>
  <si>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</si>
  <si>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</si>
  <si>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</si>
  <si>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</si>
  <si>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</si>
  <si>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</si>
  <si>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</si>
  <si>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</si>
  <si>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</si>
  <si>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</si>
  <si>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</si>
  <si>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</si>
  <si>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</si>
  <si>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</si>
  <si>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</si>
  <si>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</si>
  <si>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</si>
  <si>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</si>
  <si>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</si>
  <si>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</si>
  <si>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</si>
  <si>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</si>
  <si>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</si>
  <si>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</si>
  <si>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</si>
  <si>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</si>
  <si>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</si>
  <si>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</si>
  <si>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</si>
  <si>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</si>
  <si>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</si>
  <si>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</si>
  <si>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</si>
  <si>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</si>
  <si>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</si>
  <si>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</si>
  <si>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</si>
  <si>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</si>
  <si>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</si>
  <si>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</si>
  <si>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</si>
  <si>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</si>
  <si>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</si>
  <si>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</si>
  <si>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</si>
  <si>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</si>
  <si>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</si>
  <si>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</si>
  <si>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</si>
  <si>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</si>
  <si>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</si>
  <si>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</si>
  <si>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</si>
  <si>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</si>
  <si>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</si>
  <si>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</si>
  <si>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</si>
  <si>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</si>
  <si>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</si>
  <si>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</si>
  <si>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</si>
  <si>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</si>
  <si>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</si>
  <si>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</si>
  <si>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</si>
  <si>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</si>
  <si>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</si>
  <si>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</si>
  <si>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</si>
  <si>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</si>
  <si>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</si>
  <si>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</si>
  <si>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</si>
  <si>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</si>
  <si>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</si>
  <si>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</si>
  <si>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</si>
  <si>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</si>
  <si>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</si>
  <si>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</si>
  <si>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</si>
  <si>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</si>
  <si>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</si>
  <si>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</si>
  <si>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</si>
  <si>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</si>
  <si>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</si>
  <si>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</si>
  <si>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</si>
  <si>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</si>
  <si>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</si>
  <si>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</si>
  <si>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</si>
  <si>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</si>
  <si>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</si>
  <si>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</si>
  <si>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</si>
  <si>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</si>
  <si>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</si>
  <si>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</si>
  <si>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</si>
  <si>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</si>
  <si>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</si>
  <si>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</si>
  <si>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</si>
  <si>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</si>
  <si>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</si>
  <si>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</si>
  <si>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</si>
  <si>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</si>
  <si>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</si>
  <si>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</si>
  <si>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</si>
  <si>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</si>
  <si>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</si>
  <si>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</si>
  <si>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</si>
  <si>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</si>
  <si>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</si>
  <si>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</si>
  <si>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</si>
  <si>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</si>
  <si>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</si>
  <si>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</si>
  <si>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</si>
  <si>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</si>
  <si>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</si>
  <si>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</si>
  <si>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</si>
  <si>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</si>
  <si>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</si>
  <si>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</si>
  <si>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</si>
  <si>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</si>
  <si>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</si>
  <si>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</si>
  <si>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</si>
  <si>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</si>
  <si>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</si>
  <si>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</si>
  <si>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</si>
  <si>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</si>
  <si>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</si>
  <si>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</si>
  <si>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</si>
  <si>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</si>
  <si>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</si>
  <si>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</si>
  <si>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</si>
  <si>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</si>
  <si>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</si>
  <si>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</si>
  <si>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</si>
  <si>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</si>
  <si>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</si>
  <si>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</si>
  <si>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</si>
  <si>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</si>
  <si>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</si>
  <si>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</si>
  <si>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</si>
  <si>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</si>
  <si>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</si>
  <si>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</si>
  <si>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</si>
  <si>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</si>
  <si>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</si>
  <si>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</si>
  <si>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</si>
  <si>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</si>
  <si>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</si>
  <si>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</si>
  <si>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</si>
  <si>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</si>
  <si>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</si>
  <si>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</si>
  <si>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</si>
  <si>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</si>
  <si>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</si>
  <si>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</si>
  <si>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</si>
  <si>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</si>
  <si>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</si>
  <si>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</si>
  <si>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</si>
  <si>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</si>
  <si>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</si>
  <si>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</si>
  <si>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</si>
  <si>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</si>
  <si>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</si>
  <si>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</si>
  <si>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</si>
  <si>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</si>
  <si>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</si>
  <si>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</si>
  <si>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</si>
  <si>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</si>
  <si>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</si>
  <si>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</si>
  <si>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</si>
  <si>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</si>
  <si>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</si>
  <si>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</si>
  <si>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</si>
  <si>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</si>
  <si>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</si>
  <si>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</si>
  <si>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</si>
  <si>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</si>
  <si>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</si>
  <si>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</si>
  <si>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</si>
  <si>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</si>
  <si>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</si>
  <si>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</si>
  <si>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</si>
  <si>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</si>
  <si>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</si>
  <si>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</si>
  <si>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</si>
  <si>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</si>
  <si>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</si>
  <si>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</si>
  <si>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</si>
  <si>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</si>
  <si>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</si>
  <si>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</si>
  <si>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</si>
  <si>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</si>
  <si>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</si>
  <si>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</si>
  <si>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</si>
  <si>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</si>
  <si>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</si>
  <si>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</si>
  <si>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</si>
  <si>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</si>
  <si>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</si>
  <si>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</si>
  <si>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</si>
  <si>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</si>
  <si>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</si>
  <si>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</si>
  <si>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</si>
  <si>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</si>
  <si>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</si>
  <si>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</si>
  <si>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</si>
  <si>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</si>
  <si>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</si>
  <si>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</si>
  <si>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</si>
  <si>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</si>
  <si>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</si>
  <si>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</si>
  <si>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</si>
  <si>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</si>
  <si>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</si>
  <si>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</si>
  <si>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</si>
  <si>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</si>
  <si>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</si>
  <si>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</si>
  <si>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</si>
  <si>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</si>
  <si>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</si>
  <si>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</si>
  <si>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</si>
  <si>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</si>
  <si>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</si>
  <si>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</si>
  <si>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</si>
  <si>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</si>
  <si>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</si>
  <si>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</si>
  <si>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</si>
  <si>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</si>
  <si>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</si>
  <si>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</si>
  <si>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</si>
  <si>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</si>
  <si>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</si>
  <si>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</si>
  <si>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</si>
  <si>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</si>
  <si>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</si>
  <si>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</si>
  <si>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</si>
  <si>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</si>
  <si>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</si>
  <si>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</si>
  <si>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</si>
  <si>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</si>
  <si>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</si>
  <si>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</si>
  <si>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</si>
  <si>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</si>
  <si>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</si>
  <si>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</si>
  <si>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</si>
  <si>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</si>
  <si>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</si>
  <si>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</si>
  <si>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</si>
  <si>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</si>
  <si>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</si>
  <si>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</si>
  <si>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</si>
  <si>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</si>
  <si>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</si>
  <si>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</si>
  <si>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</si>
  <si>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</si>
  <si>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</si>
  <si>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</si>
  <si>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</si>
  <si>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</si>
  <si>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</si>
  <si>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</si>
  <si>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</si>
  <si>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</si>
  <si>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</si>
  <si>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</si>
  <si>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</si>
  <si>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</si>
  <si>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</si>
  <si>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</si>
  <si>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</si>
  <si>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</si>
  <si>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</si>
  <si>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</si>
  <si>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</si>
  <si>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</si>
  <si>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</si>
  <si>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</si>
  <si>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</si>
  <si>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</si>
  <si>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</si>
  <si>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</si>
  <si>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</si>
  <si>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</si>
  <si>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</si>
  <si>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</si>
  <si>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</si>
  <si>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</si>
  <si>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</si>
  <si>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</si>
  <si>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</si>
  <si>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</si>
  <si>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</si>
  <si>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</si>
  <si>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</si>
  <si>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</si>
  <si>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</si>
  <si>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</si>
  <si>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</si>
  <si>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</si>
  <si>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</si>
  <si>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</si>
  <si>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</si>
  <si>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</si>
  <si>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</si>
  <si>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</si>
  <si>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</si>
  <si>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</si>
  <si>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</si>
  <si>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</si>
  <si>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</si>
  <si>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</si>
  <si>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</si>
  <si>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</si>
  <si>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</si>
  <si>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</si>
  <si>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</si>
  <si>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</si>
  <si>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</si>
  <si>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</si>
  <si>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</si>
  <si>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</si>
  <si>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</si>
  <si>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</si>
  <si>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</si>
  <si>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</si>
  <si>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</si>
  <si>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</si>
  <si>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</si>
  <si>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</si>
  <si>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</si>
  <si>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</si>
  <si>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</si>
  <si>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</si>
  <si>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</si>
  <si>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</si>
  <si>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</si>
  <si>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</si>
  <si>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</si>
  <si>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</si>
  <si>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</si>
  <si>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</si>
  <si>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</si>
  <si>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</si>
  <si>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</si>
  <si>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</si>
  <si>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</si>
  <si>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</si>
  <si>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</si>
  <si>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</si>
  <si>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</si>
  <si>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</si>
  <si>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</si>
  <si>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</si>
  <si>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</si>
  <si>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</si>
  <si>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</si>
  <si>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</si>
  <si>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</si>
  <si>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</si>
  <si>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</si>
  <si>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</si>
  <si>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</si>
  <si>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</si>
  <si>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</si>
  <si>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</si>
  <si>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</si>
  <si>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</si>
  <si>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</si>
  <si>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</si>
  <si>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</si>
  <si>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</si>
  <si>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</si>
  <si>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</si>
  <si>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</si>
  <si>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</si>
  <si>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</si>
  <si>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</si>
  <si>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</si>
  <si>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</si>
  <si>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</si>
  <si>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</si>
  <si>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</si>
  <si>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</si>
  <si>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</si>
  <si>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</si>
  <si>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</si>
  <si>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</si>
  <si>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</si>
  <si>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</si>
  <si>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</si>
  <si>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</si>
  <si>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</si>
  <si>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</si>
  <si>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</si>
  <si>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</si>
  <si>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</si>
  <si>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</si>
  <si>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</si>
  <si>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</si>
  <si>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</si>
  <si>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</si>
  <si>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</si>
  <si>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</si>
  <si>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</si>
  <si>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</si>
  <si>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</si>
  <si>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</si>
  <si>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</si>
  <si>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</si>
  <si>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</si>
  <si>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</si>
  <si>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</si>
  <si>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</si>
  <si>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</si>
  <si>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</si>
  <si>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</si>
  <si>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</si>
  <si>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</si>
  <si>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</si>
  <si>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</si>
  <si>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</si>
  <si>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</si>
  <si>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</si>
  <si>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</si>
  <si>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</si>
  <si>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</si>
  <si>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</si>
  <si>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</si>
  <si>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</si>
  <si>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</si>
  <si>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</si>
  <si>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</si>
  <si>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</si>
  <si>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</si>
  <si>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</si>
  <si>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</si>
  <si>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</si>
  <si>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</si>
  <si>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</si>
  <si>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</si>
  <si>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</si>
  <si>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</si>
  <si>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</si>
  <si>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</si>
  <si>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</si>
  <si>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</si>
  <si>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</si>
  <si>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</si>
  <si>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</si>
  <si>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</si>
  <si>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</si>
  <si>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</si>
  <si>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</si>
  <si>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</si>
  <si>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</si>
  <si>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</si>
  <si>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</si>
  <si>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</si>
  <si>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</si>
  <si>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</si>
  <si>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</si>
  <si>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</si>
  <si>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</si>
  <si>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</si>
  <si>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</si>
  <si>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</si>
  <si>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</si>
  <si>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</si>
  <si>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</si>
  <si>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</si>
  <si>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</si>
  <si>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</si>
  <si>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</si>
  <si>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</si>
  <si>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</si>
  <si>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</si>
  <si>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</si>
  <si>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</si>
  <si>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</si>
  <si>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</si>
  <si>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</si>
  <si>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</si>
  <si>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</si>
  <si>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</si>
  <si>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</si>
  <si>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</si>
  <si>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</si>
  <si>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</si>
  <si>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</si>
  <si>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</si>
  <si>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</si>
  <si>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</si>
  <si>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</si>
  <si>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</si>
  <si>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</si>
  <si>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</si>
  <si>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</si>
  <si>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</si>
  <si>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</si>
  <si>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</si>
  <si>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</si>
  <si>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</si>
  <si>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</si>
  <si>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</si>
  <si>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</si>
  <si>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</si>
  <si>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</si>
  <si>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</si>
  <si>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</si>
  <si>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</si>
  <si>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</si>
  <si>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</si>
  <si>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</si>
  <si>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</si>
  <si>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</si>
  <si>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</si>
  <si>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</si>
  <si>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</si>
  <si>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</si>
  <si>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</si>
  <si>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</si>
  <si>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</si>
  <si>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</si>
  <si>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</si>
  <si>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</si>
  <si>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</si>
  <si>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</si>
  <si>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</si>
  <si>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</si>
  <si>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</si>
  <si>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</si>
  <si>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</si>
  <si>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</si>
  <si>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</si>
  <si>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</si>
  <si>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</si>
  <si>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</si>
  <si>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</si>
  <si>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</si>
  <si>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</si>
  <si>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</si>
  <si>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</si>
  <si>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</si>
  <si>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</si>
  <si>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</si>
  <si>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</si>
  <si>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</si>
  <si>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</si>
  <si>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</si>
  <si>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</si>
  <si>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</si>
  <si>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</si>
  <si>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</si>
  <si>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</si>
  <si>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</si>
  <si>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</si>
  <si>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</si>
  <si>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</si>
  <si>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</si>
  <si>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</si>
  <si>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</si>
  <si>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</si>
  <si>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</si>
  <si>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</si>
  <si>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</si>
  <si>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</si>
  <si>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</si>
  <si>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</si>
  <si>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</si>
  <si>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</si>
  <si>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</si>
  <si>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</si>
  <si>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</si>
  <si>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</si>
  <si>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</si>
  <si>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</si>
  <si>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</si>
  <si>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</si>
  <si>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</si>
  <si>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</si>
  <si>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</si>
  <si>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</si>
  <si>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</si>
  <si>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</si>
  <si>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</si>
  <si>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</si>
  <si>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</si>
  <si>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</si>
  <si>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</si>
  <si>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</si>
  <si>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</si>
  <si>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</si>
  <si>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</si>
  <si>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</si>
  <si>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</si>
  <si>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</si>
  <si>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</si>
  <si>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</si>
  <si>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</si>
  <si>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</si>
  <si>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</si>
  <si>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</si>
  <si>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</si>
  <si>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</si>
  <si>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</si>
  <si>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</si>
  <si>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</si>
  <si>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</si>
  <si>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</si>
  <si>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</si>
  <si>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</si>
  <si>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</si>
  <si>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</si>
  <si>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</si>
  <si>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</si>
  <si>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</si>
  <si>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</si>
  <si>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</si>
  <si>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</si>
  <si>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</si>
  <si>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</si>
  <si>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</si>
  <si>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</si>
  <si>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</si>
  <si>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</si>
  <si>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</si>
  <si>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</si>
  <si>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</si>
  <si>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</si>
  <si>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</si>
  <si>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</si>
  <si>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</si>
  <si>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</si>
  <si>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</si>
  <si>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</si>
  <si>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</si>
  <si>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</si>
  <si>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</si>
  <si>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</si>
  <si>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</si>
  <si>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</si>
  <si>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</si>
  <si>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</si>
  <si>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</si>
  <si>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</si>
  <si>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</si>
  <si>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</si>
  <si>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</si>
  <si>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</si>
  <si>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</si>
  <si>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</si>
  <si>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</si>
  <si>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</si>
  <si>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</si>
  <si>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</si>
  <si>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</si>
  <si>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</si>
  <si>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</si>
  <si>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</si>
  <si>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</si>
  <si>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</si>
  <si>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</si>
  <si>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</si>
  <si>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</si>
  <si>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</si>
  <si>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</si>
  <si>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</si>
  <si>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</si>
  <si>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</si>
  <si>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</si>
  <si>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</si>
  <si>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</si>
  <si>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</si>
  <si>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</si>
  <si>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</si>
  <si>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</si>
  <si>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</si>
  <si>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</si>
  <si>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</si>
  <si>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</si>
  <si>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</si>
  <si>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</si>
  <si>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</si>
  <si>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</si>
  <si>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</si>
  <si>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</si>
  <si>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</si>
  <si>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</si>
  <si>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</si>
  <si>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</si>
  <si>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</si>
  <si>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</si>
  <si>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</si>
  <si>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</si>
  <si>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</si>
  <si>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</si>
  <si>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</si>
  <si>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</si>
  <si>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</si>
  <si>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</si>
  <si>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</si>
  <si>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</si>
  <si>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</si>
  <si>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</si>
  <si>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</si>
  <si>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</si>
  <si>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</si>
  <si>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</si>
  <si>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</si>
  <si>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</si>
  <si>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</si>
  <si>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</si>
  <si>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</si>
  <si>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</si>
  <si>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</si>
  <si>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</si>
  <si>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</si>
  <si>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</si>
  <si>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</si>
  <si>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</si>
  <si>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</si>
  <si>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</si>
  <si>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</si>
  <si>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</si>
  <si>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</si>
  <si>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</si>
  <si>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</si>
  <si>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</si>
  <si>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</si>
  <si>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</si>
  <si>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</si>
  <si>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</si>
  <si>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</si>
  <si>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</si>
  <si>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</si>
  <si>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</si>
  <si>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</si>
  <si>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</si>
  <si>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</si>
  <si>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</si>
  <si>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</si>
  <si>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</si>
  <si>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</si>
  <si>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</si>
  <si>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</si>
  <si>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</si>
  <si>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</si>
  <si>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</si>
  <si>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</si>
  <si>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</si>
  <si>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</si>
  <si>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</si>
  <si>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</si>
  <si>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</si>
  <si>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</si>
  <si>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</si>
  <si>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</si>
  <si>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</si>
  <si>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</si>
  <si>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</si>
  <si>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</si>
  <si>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</si>
  <si>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</si>
  <si>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</si>
  <si>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</si>
  <si>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</si>
  <si>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</si>
  <si>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</si>
  <si>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</si>
  <si>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</si>
  <si>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</si>
  <si>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</si>
  <si>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</si>
  <si>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</si>
  <si>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</si>
  <si>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</si>
  <si>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</si>
  <si>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</si>
  <si>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</si>
  <si>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</si>
  <si>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</si>
  <si>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</si>
  <si>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</si>
  <si>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</si>
  <si>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</si>
  <si>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</si>
  <si>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</si>
  <si>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</si>
  <si>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</si>
  <si>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</si>
  <si>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</si>
  <si>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</si>
  <si>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</si>
  <si>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</si>
  <si>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</si>
  <si>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</si>
  <si>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</si>
  <si>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</si>
  <si>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</si>
  <si>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</si>
  <si>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</si>
  <si>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</si>
  <si>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</si>
  <si>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</si>
  <si>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</si>
  <si>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</si>
  <si>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</si>
  <si>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</si>
  <si>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</si>
  <si>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</si>
  <si>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</si>
  <si>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</si>
  <si>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</si>
  <si>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</si>
  <si>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</si>
  <si>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</si>
  <si>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</si>
  <si>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</si>
  <si>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</si>
  <si>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</si>
  <si>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</si>
  <si>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</si>
  <si>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</si>
  <si>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</si>
  <si>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</si>
  <si>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</si>
  <si>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</si>
  <si>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</si>
  <si>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</si>
  <si>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</si>
  <si>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</si>
  <si>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</si>
  <si>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</si>
  <si>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</si>
  <si>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</si>
  <si>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</si>
  <si>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</si>
  <si>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</si>
  <si>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</si>
  <si>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</si>
  <si>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</si>
  <si>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</si>
  <si>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</si>
  <si>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</si>
  <si>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</si>
  <si>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</si>
  <si>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</si>
  <si>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</si>
  <si>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</si>
  <si>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</si>
  <si>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</si>
  <si>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</si>
  <si>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</si>
  <si>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</si>
  <si>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</si>
  <si>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</si>
  <si>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</si>
  <si>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</si>
  <si>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</si>
  <si>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</si>
  <si>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</si>
  <si>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</si>
  <si>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</si>
  <si>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</si>
  <si>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</si>
  <si>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</si>
  <si>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</si>
  <si>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</si>
  <si>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</si>
  <si>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</si>
  <si>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</si>
  <si>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</si>
  <si>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</si>
  <si>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</si>
  <si>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</si>
  <si>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</si>
  <si>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</si>
  <si>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</si>
  <si>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</si>
  <si>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</si>
  <si>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</si>
  <si>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</si>
  <si>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</si>
  <si>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</si>
  <si>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</si>
  <si>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</si>
  <si>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</si>
  <si>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</si>
  <si>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</si>
  <si>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</si>
  <si>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</si>
  <si>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</si>
  <si>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</si>
  <si>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</si>
  <si>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</si>
  <si>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</si>
  <si>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</si>
  <si>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</si>
  <si>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</si>
  <si>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</si>
  <si>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</si>
  <si>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</si>
  <si>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</si>
  <si>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</si>
  <si>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</si>
  <si>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</si>
  <si>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</si>
  <si>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</si>
  <si>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</si>
  <si>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</si>
  <si>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</si>
  <si>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</si>
  <si>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</si>
  <si>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</si>
  <si>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</si>
  <si>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</si>
  <si>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</si>
  <si>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</si>
  <si>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</si>
  <si>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</si>
  <si>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</si>
  <si>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</si>
  <si>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</si>
  <si>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</si>
  <si>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</si>
  <si>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</si>
  <si>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</si>
  <si>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</si>
  <si>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</si>
  <si>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</si>
  <si>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</si>
  <si>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</si>
  <si>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</si>
  <si>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</si>
  <si>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</si>
  <si>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</si>
  <si>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</si>
  <si>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</si>
  <si>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</si>
  <si>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</si>
  <si>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</si>
  <si>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</si>
  <si>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</si>
  <si>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</si>
  <si>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</si>
  <si>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</si>
  <si>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</si>
  <si>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</si>
  <si>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</si>
  <si>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</si>
  <si>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</si>
  <si>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</si>
  <si>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</si>
  <si>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</si>
  <si>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</si>
  <si>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</si>
  <si>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</si>
  <si>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</si>
  <si>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</si>
  <si>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</si>
  <si>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</si>
  <si>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</si>
  <si>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</si>
  <si>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</si>
  <si>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</si>
  <si>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</si>
  <si>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</si>
  <si>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</si>
  <si>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</si>
  <si>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</si>
  <si>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</si>
  <si>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</si>
  <si>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</si>
  <si>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</si>
  <si>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</si>
  <si>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</si>
  <si>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</si>
  <si>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</si>
  <si>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</si>
  <si>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</si>
  <si>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</si>
  <si>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</si>
  <si>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</si>
  <si>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</si>
  <si>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</si>
  <si>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</si>
  <si>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</si>
  <si>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</si>
  <si>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</si>
  <si>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</si>
  <si>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</si>
  <si>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</si>
  <si>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</si>
  <si>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</si>
  <si>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</si>
  <si>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</si>
  <si>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</si>
  <si>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</si>
  <si>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</si>
  <si>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</si>
  <si>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</si>
  <si>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</si>
  <si>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</si>
  <si>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</si>
  <si>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</si>
  <si>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</si>
  <si>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</si>
  <si>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</si>
  <si>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</si>
  <si>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</si>
  <si>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</si>
  <si>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</si>
  <si>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</si>
  <si>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</si>
  <si>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</si>
  <si>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</si>
  <si>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</si>
  <si>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</si>
  <si>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</si>
  <si>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</si>
  <si>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</si>
  <si>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</si>
  <si>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</si>
  <si>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</si>
  <si>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</si>
  <si>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</si>
  <si>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</si>
  <si>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</si>
  <si>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</si>
  <si>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</si>
  <si>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</si>
  <si>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</si>
  <si>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</si>
  <si>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</si>
  <si>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</si>
  <si>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</si>
  <si>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</si>
  <si>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</si>
  <si>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</si>
  <si>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</si>
  <si>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</si>
  <si>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</si>
  <si>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</si>
  <si>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</si>
  <si>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</si>
  <si>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</si>
  <si>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</si>
  <si>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</si>
  <si>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</si>
  <si>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</si>
  <si>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</si>
  <si>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</si>
  <si>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</si>
  <si>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</si>
  <si>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</si>
  <si>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</si>
  <si>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</si>
  <si>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</si>
  <si>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</si>
  <si>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</si>
  <si>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</si>
  <si>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</si>
  <si>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</si>
  <si>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</si>
  <si>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</si>
  <si>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</si>
  <si>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</si>
  <si>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</si>
  <si>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</si>
  <si>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</si>
  <si>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</si>
  <si>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</si>
  <si>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</si>
  <si>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</si>
  <si>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</si>
  <si>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</si>
  <si>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</si>
  <si>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</si>
  <si>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</si>
  <si>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</si>
  <si>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</si>
  <si>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</si>
  <si>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</si>
  <si>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</si>
  <si>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</si>
  <si>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</si>
  <si>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</si>
  <si>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</si>
  <si>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</si>
  <si>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</si>
  <si>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</si>
  <si>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</si>
  <si>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</si>
  <si>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</si>
  <si>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</si>
  <si>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</si>
  <si>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</si>
  <si>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</si>
  <si>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</si>
  <si>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</si>
  <si>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</si>
  <si>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</si>
  <si>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</si>
  <si>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</si>
  <si>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</si>
  <si>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</si>
  <si>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</si>
  <si>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</si>
  <si>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</si>
  <si>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</si>
  <si>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</si>
  <si>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</si>
  <si>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</si>
  <si>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</si>
  <si>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</si>
  <si>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</si>
  <si>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</si>
  <si>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</si>
  <si>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</si>
  <si>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</si>
  <si>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</si>
  <si>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</si>
  <si>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</si>
  <si>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</si>
  <si>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</si>
  <si>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</si>
  <si>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</si>
  <si>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</si>
  <si>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</si>
  <si>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</si>
  <si>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</si>
  <si>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</si>
  <si>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</si>
  <si>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</si>
  <si>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</si>
  <si>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</si>
  <si>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</si>
  <si>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</si>
  <si>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</si>
  <si>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</si>
  <si>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</si>
  <si>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</si>
  <si>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</si>
  <si>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</si>
  <si>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</si>
  <si>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</si>
  <si>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</si>
  <si>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</si>
  <si>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</si>
  <si>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</si>
  <si>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</si>
  <si>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</si>
  <si>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</si>
  <si>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</si>
  <si>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</si>
  <si>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</si>
  <si>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</si>
  <si>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</si>
  <si>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</si>
  <si>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</si>
  <si>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</si>
  <si>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</si>
  <si>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</si>
  <si>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</si>
  <si>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</si>
  <si>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</si>
  <si>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</si>
  <si>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</si>
  <si>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</si>
  <si>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</si>
  <si>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</si>
  <si>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</si>
  <si>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</si>
  <si>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</si>
  <si>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</si>
  <si>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</si>
  <si>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</si>
  <si>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</si>
  <si>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</si>
  <si>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</si>
  <si>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</si>
  <si>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</si>
  <si>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</si>
  <si>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</si>
  <si>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</si>
  <si>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</si>
  <si>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</si>
  <si>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</si>
  <si>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</si>
  <si>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</si>
  <si>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</si>
  <si>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</si>
  <si>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</si>
  <si>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</si>
  <si>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</si>
  <si>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</si>
  <si>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</si>
  <si>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</si>
  <si>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</si>
  <si>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</si>
  <si>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</si>
  <si>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</si>
  <si>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</si>
  <si>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</si>
  <si>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</si>
  <si>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</si>
  <si>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</si>
  <si>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</si>
  <si>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</si>
  <si>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</si>
  <si>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</si>
  <si>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</si>
  <si>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</si>
  <si>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</si>
  <si>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</si>
  <si>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</si>
  <si>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</si>
  <si>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</si>
  <si>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</si>
  <si>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</si>
  <si>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</si>
  <si>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</si>
  <si>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</si>
  <si>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</si>
  <si>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</si>
  <si>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</si>
  <si>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</si>
  <si>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</si>
  <si>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</si>
  <si>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</si>
  <si>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</si>
  <si>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</si>
  <si>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</si>
  <si>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</si>
  <si>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</si>
  <si>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</si>
  <si>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</si>
  <si>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</si>
  <si>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</si>
  <si>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</si>
  <si>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</si>
  <si>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</si>
  <si>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</si>
  <si>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</si>
  <si>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</si>
  <si>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</si>
  <si>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</si>
  <si>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</si>
  <si>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</si>
  <si>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</si>
  <si>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</si>
  <si>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</si>
  <si>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</si>
  <si>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</si>
  <si>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</si>
  <si>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</si>
  <si>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</si>
  <si>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</si>
  <si>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</si>
  <si>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</si>
  <si>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</si>
  <si>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</si>
  <si>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</si>
  <si>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</si>
  <si>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</si>
  <si>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</si>
  <si>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</si>
  <si>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</si>
  <si>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</si>
  <si>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</si>
  <si>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</si>
  <si>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</si>
  <si>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</si>
  <si>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</si>
  <si>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</si>
  <si>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</si>
  <si>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</si>
  <si>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</si>
  <si>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</si>
  <si>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</si>
  <si>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</si>
  <si>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</si>
  <si>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</si>
  <si>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</si>
  <si>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</si>
  <si>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</si>
  <si>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</si>
  <si>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</si>
  <si>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</si>
  <si>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</si>
  <si>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</si>
  <si>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</si>
  <si>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</si>
  <si>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</si>
  <si>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</si>
  <si>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</si>
  <si>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</si>
  <si>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</si>
  <si>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</si>
  <si>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</si>
  <si>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</si>
  <si>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</si>
  <si>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</si>
  <si>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</si>
  <si>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</si>
  <si>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</si>
  <si>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</si>
  <si>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</si>
  <si>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</si>
  <si>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</si>
  <si>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</si>
  <si>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</si>
  <si>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</si>
  <si>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</si>
  <si>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</si>
  <si>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</si>
  <si>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</si>
  <si>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</si>
  <si>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</si>
  <si>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</si>
  <si>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</si>
  <si>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</si>
  <si>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</si>
  <si>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</si>
  <si>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</si>
  <si>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</si>
  <si>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</si>
  <si>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</si>
  <si>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</si>
  <si>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</si>
  <si>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</si>
  <si>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</si>
  <si>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</si>
  <si>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</si>
  <si>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</si>
  <si>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</si>
  <si>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</si>
  <si>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</si>
  <si>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</si>
  <si>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</si>
  <si>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</si>
  <si>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</si>
  <si>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</si>
  <si>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</si>
  <si>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</si>
  <si>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</si>
  <si>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</si>
  <si>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</si>
  <si>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</si>
  <si>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</si>
  <si>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</si>
  <si>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</si>
  <si>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</si>
  <si>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</si>
  <si>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</si>
  <si>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</si>
  <si>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</si>
  <si>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</si>
  <si>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</si>
  <si>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</si>
  <si>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</si>
  <si>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</si>
  <si>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</si>
  <si>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</si>
  <si>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</si>
  <si>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</si>
  <si>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</si>
  <si>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</si>
  <si>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</si>
  <si>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</si>
  <si>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</si>
  <si>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</si>
  <si>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</si>
  <si>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</si>
  <si>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</si>
  <si>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</si>
  <si>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</si>
  <si>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</si>
  <si>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</si>
  <si>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</si>
  <si>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</si>
  <si>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</si>
  <si>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</si>
  <si>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</si>
  <si>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</si>
  <si>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</si>
  <si>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</si>
  <si>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</si>
  <si>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</si>
  <si>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</si>
  <si>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</si>
  <si>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</si>
  <si>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</si>
  <si>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</si>
  <si>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</si>
  <si>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</si>
  <si>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</si>
  <si>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</si>
  <si>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</si>
  <si>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</si>
  <si>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</si>
  <si>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</si>
  <si>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</si>
  <si>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</si>
  <si>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</si>
  <si>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</si>
  <si>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</si>
  <si>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</si>
  <si>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</si>
  <si>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</si>
  <si>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</si>
  <si>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</si>
  <si>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</si>
  <si>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</si>
  <si>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</si>
  <si>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</si>
  <si>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</si>
  <si>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</si>
  <si>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</si>
  <si>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</si>
  <si>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</si>
  <si>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</si>
  <si>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</si>
  <si>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</si>
  <si>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</si>
  <si>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</si>
  <si>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</si>
  <si>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</si>
  <si>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</si>
  <si>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</si>
  <si>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</si>
  <si>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</si>
  <si>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</si>
  <si>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</si>
  <si>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</si>
  <si>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</si>
  <si>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</si>
  <si>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</si>
  <si>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</si>
  <si>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</si>
  <si>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</si>
  <si>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</si>
  <si>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</si>
  <si>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</si>
  <si>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</si>
  <si>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</si>
  <si>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</si>
  <si>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</si>
  <si>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</si>
  <si>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</si>
  <si>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</si>
  <si>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</si>
  <si>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</si>
  <si>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</si>
  <si>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</si>
  <si>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</si>
  <si>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</si>
  <si>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</si>
  <si>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</si>
  <si>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</si>
  <si>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</si>
  <si>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</si>
  <si>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</si>
  <si>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</si>
  <si>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</si>
  <si>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</si>
  <si>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</si>
  <si>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</si>
  <si>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</si>
  <si>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</si>
  <si>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</si>
  <si>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</si>
  <si>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</si>
  <si>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</si>
  <si>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</si>
  <si>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</si>
  <si>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</si>
  <si>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</si>
  <si>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</si>
  <si>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</si>
  <si>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</si>
  <si>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</si>
  <si>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</si>
  <si>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</si>
  <si>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</si>
  <si>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</si>
  <si>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</si>
  <si>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</si>
  <si>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</si>
  <si>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</si>
  <si>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</si>
  <si>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</si>
  <si>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</si>
  <si>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</si>
  <si>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</si>
  <si>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</si>
  <si>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</si>
  <si>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</si>
  <si>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</si>
  <si>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</si>
  <si>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</si>
  <si>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</si>
  <si>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</si>
  <si>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</si>
  <si>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</si>
  <si>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</si>
  <si>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</si>
  <si>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</si>
  <si>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</si>
  <si>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</si>
  <si>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</si>
  <si>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</si>
  <si>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</si>
  <si>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</si>
  <si>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</si>
  <si>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</si>
  <si>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</si>
  <si>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</si>
  <si>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</si>
  <si>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</si>
  <si>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</si>
  <si>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</si>
  <si>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</si>
  <si>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</si>
  <si>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</si>
  <si>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</si>
  <si>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</si>
  <si>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</si>
  <si>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</si>
  <si>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</si>
  <si>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</si>
  <si>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</si>
  <si>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</si>
  <si>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</si>
  <si>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</si>
  <si>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</si>
  <si>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</si>
  <si>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</si>
  <si>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</si>
  <si>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</si>
  <si>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</si>
  <si>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</si>
  <si>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</si>
  <si>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</si>
  <si>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</si>
  <si>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</si>
  <si>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</si>
  <si>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</si>
  <si>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</si>
  <si>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</si>
  <si>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</si>
  <si>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</si>
  <si>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</si>
  <si>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</si>
  <si>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</si>
  <si>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</si>
  <si>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</si>
  <si>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</si>
  <si>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</si>
  <si>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</si>
  <si>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</si>
  <si>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</si>
  <si>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</si>
  <si>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</si>
  <si>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</si>
  <si>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</si>
  <si>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</si>
  <si>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</si>
  <si>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</si>
  <si>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</si>
  <si>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</si>
  <si>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</si>
  <si>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</si>
  <si>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</si>
  <si>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</si>
  <si>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</si>
  <si>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</si>
  <si>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</si>
  <si>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</si>
  <si>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</si>
  <si>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</si>
  <si>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</si>
  <si>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</si>
  <si>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</si>
  <si>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</si>
  <si>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</si>
  <si>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</si>
  <si>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</si>
  <si>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</si>
  <si>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</si>
  <si>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</si>
  <si>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</si>
  <si>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</si>
  <si>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</si>
  <si>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</si>
  <si>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</si>
  <si>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</si>
  <si>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</si>
  <si>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</si>
  <si>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</si>
  <si>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</si>
  <si>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</si>
  <si>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</si>
  <si>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</si>
  <si>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</si>
  <si>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</si>
  <si>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</si>
  <si>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</si>
  <si>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</si>
  <si>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</si>
  <si>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</si>
  <si>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</si>
  <si>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</si>
  <si>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</si>
  <si>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</si>
  <si>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</si>
  <si>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</si>
  <si>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</si>
  <si>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</si>
  <si>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</si>
  <si>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</si>
  <si>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</si>
  <si>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</si>
  <si>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</si>
  <si>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</si>
  <si>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</si>
  <si>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</si>
  <si>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</si>
  <si>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</si>
  <si>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</si>
  <si>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</si>
  <si>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</si>
  <si>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</si>
  <si>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</si>
  <si>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</si>
  <si>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</si>
  <si>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</si>
  <si>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</si>
  <si>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</si>
  <si>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</si>
  <si>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</si>
  <si>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</si>
  <si>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</si>
  <si>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</si>
  <si>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</si>
  <si>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</si>
  <si>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</si>
  <si>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</si>
  <si>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</si>
  <si>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</si>
  <si>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</si>
  <si>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</si>
  <si>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</si>
  <si>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</si>
  <si>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</si>
  <si>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</si>
  <si>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</si>
  <si>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</si>
  <si>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</si>
  <si>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</si>
  <si>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</si>
  <si>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</si>
  <si>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</si>
  <si>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</si>
  <si>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</si>
  <si>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</si>
  <si>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</si>
  <si>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</si>
  <si>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</si>
  <si>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</si>
  <si>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</si>
  <si>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</si>
  <si>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</si>
  <si>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</si>
  <si>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</si>
  <si>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</si>
  <si>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</si>
  <si>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</si>
  <si>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</si>
  <si>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</si>
  <si>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</si>
  <si>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</si>
  <si>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</si>
  <si>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</si>
  <si>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</si>
  <si>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</si>
  <si>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</si>
  <si>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</si>
  <si>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</si>
  <si>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</si>
  <si>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</si>
  <si>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</si>
  <si>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</si>
  <si>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</si>
  <si>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</si>
  <si>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</si>
  <si>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</si>
  <si>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</si>
  <si>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</si>
  <si>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</si>
  <si>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</si>
  <si>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</si>
  <si>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</si>
  <si>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</si>
  <si>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</si>
  <si>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</si>
  <si>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</si>
  <si>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</si>
  <si>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</si>
  <si>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</si>
  <si>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</si>
  <si>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</si>
  <si>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</si>
  <si>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</si>
  <si>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</si>
  <si>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</si>
  <si>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</si>
  <si>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</si>
  <si>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</si>
  <si>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</si>
  <si>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</si>
  <si>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</si>
  <si>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</si>
  <si>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</si>
  <si>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</si>
  <si>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</si>
  <si>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</si>
  <si>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</si>
  <si>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</si>
  <si>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</si>
  <si>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</si>
  <si>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</si>
  <si>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</si>
  <si>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</si>
  <si>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</si>
  <si>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</si>
  <si>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</si>
  <si>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</si>
  <si>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</si>
  <si>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</si>
  <si>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</si>
  <si>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</si>
  <si>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</si>
  <si>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</si>
  <si>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</si>
  <si>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</si>
  <si>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</si>
  <si>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</si>
  <si>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</si>
  <si>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</si>
  <si>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</si>
  <si>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</si>
  <si>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</si>
  <si>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</si>
  <si>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</si>
  <si>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</si>
  <si>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</si>
  <si>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</si>
  <si>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</si>
  <si>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</si>
  <si>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</si>
  <si>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</si>
  <si>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</si>
  <si>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</si>
  <si>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</si>
  <si>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</si>
  <si>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</si>
  <si>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</si>
  <si>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</si>
  <si>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</si>
  <si>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</si>
  <si>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</si>
  <si>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</si>
  <si>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</si>
  <si>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</si>
  <si>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</si>
  <si>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</si>
  <si>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</si>
  <si>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</si>
  <si>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</si>
  <si>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</si>
  <si>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</si>
  <si>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</si>
  <si>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</si>
  <si>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</si>
  <si>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</si>
  <si>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</si>
  <si>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</si>
  <si>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</si>
  <si>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</si>
  <si>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</si>
  <si>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</si>
  <si>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</si>
  <si>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</si>
  <si>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</si>
  <si>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</si>
  <si>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</si>
  <si>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</si>
  <si>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</si>
  <si>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</si>
  <si>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</si>
  <si>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</si>
  <si>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</si>
  <si>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</si>
  <si>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</si>
  <si>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</si>
  <si>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</si>
  <si>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</si>
  <si>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</si>
  <si>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</si>
  <si>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</si>
  <si>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</si>
  <si>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</si>
  <si>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</si>
  <si>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</si>
  <si>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</si>
  <si>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</si>
  <si>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</si>
  <si>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</si>
  <si>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</si>
  <si>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</si>
  <si>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</si>
  <si>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</si>
  <si>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</si>
  <si>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</si>
  <si>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</si>
  <si>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</si>
  <si>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</si>
  <si>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</si>
  <si>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</si>
  <si>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</si>
  <si>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</si>
  <si>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</si>
  <si>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</si>
  <si>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</si>
  <si>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</si>
  <si>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</si>
  <si>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</si>
  <si>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</si>
  <si>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</si>
  <si>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</si>
  <si>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</si>
  <si>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</si>
  <si>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</si>
  <si>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</si>
  <si>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</si>
  <si>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</si>
  <si>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</si>
  <si>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</si>
  <si>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</si>
  <si>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</si>
  <si>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</si>
  <si>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</si>
  <si>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</si>
  <si>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</si>
  <si>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</si>
  <si>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</si>
  <si>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</si>
  <si>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</si>
  <si>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</si>
  <si>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</si>
  <si>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</si>
  <si>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</si>
  <si>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</si>
  <si>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</si>
  <si>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</si>
  <si>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</si>
  <si>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</si>
  <si>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</si>
  <si>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</si>
  <si>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</si>
  <si>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</si>
  <si>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</si>
  <si>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</si>
  <si>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</si>
  <si>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</si>
  <si>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</si>
  <si>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</si>
  <si>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</si>
  <si>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</si>
  <si>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</si>
  <si>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</si>
  <si>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</si>
  <si>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</si>
  <si>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</si>
  <si>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</si>
  <si>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</si>
  <si>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</si>
  <si>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</si>
  <si>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</si>
  <si>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</si>
  <si>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</si>
  <si>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</si>
  <si>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</si>
  <si>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</si>
  <si>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</si>
  <si>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</si>
  <si>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</si>
  <si>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</si>
  <si>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</si>
  <si>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</si>
  <si>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</si>
  <si>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</si>
  <si>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</si>
  <si>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</si>
  <si>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</si>
  <si>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</si>
  <si>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</si>
  <si>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</si>
  <si>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</si>
  <si>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</si>
  <si>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</si>
  <si>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</si>
  <si>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</si>
  <si>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</si>
  <si>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</si>
  <si>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</si>
  <si>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</si>
  <si>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</si>
  <si>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</si>
  <si>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</si>
  <si>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</si>
  <si>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</si>
  <si>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</si>
  <si>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</si>
  <si>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</si>
  <si>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</si>
  <si>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</si>
  <si>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</si>
  <si>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</si>
  <si>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</si>
  <si>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</si>
  <si>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</si>
  <si>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</si>
  <si>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</si>
  <si>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</si>
  <si>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</si>
  <si>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</si>
  <si>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</si>
  <si>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</si>
  <si>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</si>
  <si>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</si>
  <si>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</si>
  <si>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</si>
  <si>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</si>
  <si>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</si>
  <si>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</si>
  <si>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</si>
  <si>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</si>
  <si>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</si>
  <si>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</si>
  <si>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</si>
  <si>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</si>
  <si>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</si>
  <si>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</si>
  <si>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</si>
  <si>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</si>
  <si>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</si>
  <si>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</si>
  <si>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</si>
  <si>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</si>
  <si>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</si>
  <si>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</si>
  <si>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</si>
  <si>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</si>
  <si>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</si>
  <si>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</si>
  <si>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</si>
  <si>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</si>
  <si>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</si>
  <si>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</si>
  <si>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</si>
  <si>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</si>
  <si>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</si>
  <si>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</si>
  <si>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</si>
  <si>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</si>
  <si>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</si>
  <si>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</si>
  <si>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</si>
  <si>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</si>
  <si>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</si>
  <si>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</si>
  <si>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</si>
  <si>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</si>
  <si>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</si>
  <si>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</si>
  <si>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</si>
  <si>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</si>
  <si>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</si>
  <si>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</si>
  <si>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</si>
  <si>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</si>
  <si>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</si>
  <si>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</si>
  <si>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</si>
  <si>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</si>
  <si>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</si>
  <si>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</si>
  <si>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</si>
  <si>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</si>
  <si>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</si>
  <si>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</si>
  <si>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</si>
  <si>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</si>
  <si>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</si>
  <si>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</si>
  <si>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</si>
  <si>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</si>
  <si>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</si>
  <si>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</si>
  <si>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</si>
  <si>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</si>
  <si>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</si>
  <si>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</si>
  <si>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</si>
  <si>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</si>
  <si>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</si>
  <si>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</si>
  <si>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</si>
  <si>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</si>
  <si>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</si>
  <si>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</si>
  <si>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</si>
  <si>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</si>
  <si>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</si>
  <si>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</si>
  <si>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</si>
  <si>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</si>
  <si>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</si>
  <si>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</si>
  <si>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</si>
  <si>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</si>
  <si>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</si>
  <si>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</si>
  <si>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</si>
  <si>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</si>
  <si>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</si>
  <si>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</si>
  <si>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</si>
  <si>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</si>
  <si>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</si>
  <si>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</si>
  <si>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</si>
  <si>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</si>
  <si>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</si>
  <si>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</si>
  <si>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</si>
  <si>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</si>
  <si>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</si>
  <si>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</si>
  <si>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</si>
  <si>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</si>
  <si>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</si>
  <si>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</si>
  <si>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</si>
  <si>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</si>
  <si>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</si>
  <si>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</si>
  <si>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</si>
  <si>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</si>
  <si>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</si>
  <si>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</si>
  <si>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</si>
  <si>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</si>
  <si>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</si>
  <si>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</si>
  <si>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</si>
  <si>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</si>
  <si>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</si>
  <si>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</si>
  <si>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</si>
  <si>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</si>
  <si>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</si>
  <si>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</si>
  <si>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</si>
  <si>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</si>
  <si>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</si>
  <si>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</si>
  <si>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</si>
  <si>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</si>
  <si>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</si>
  <si>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</si>
  <si>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</si>
  <si>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</si>
  <si>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</si>
  <si>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</si>
  <si>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</si>
  <si>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</si>
  <si>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</si>
  <si>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</si>
  <si>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</si>
  <si>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</si>
  <si>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</si>
  <si>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</si>
  <si>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</si>
  <si>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</si>
  <si>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</si>
  <si>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</si>
  <si>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</si>
  <si>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</si>
  <si>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</si>
  <si>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</si>
  <si>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</si>
  <si>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</si>
  <si>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</si>
  <si>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</si>
  <si>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</si>
  <si>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</si>
  <si>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</si>
  <si>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</si>
  <si>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</si>
  <si>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</si>
  <si>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</si>
  <si>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</si>
  <si>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</si>
  <si>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</si>
  <si>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</si>
  <si>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</si>
  <si>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</si>
  <si>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</si>
  <si>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</si>
  <si>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</si>
  <si>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</si>
  <si>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</si>
  <si>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</si>
  <si>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</si>
  <si>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</si>
  <si>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</si>
  <si>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</si>
  <si>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</si>
  <si>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</si>
  <si>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</si>
  <si>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</si>
  <si>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</si>
  <si>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</si>
  <si>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</si>
  <si>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</si>
  <si>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</si>
  <si>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</si>
  <si>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</si>
  <si>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</si>
  <si>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</si>
  <si>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</si>
  <si>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</si>
  <si>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</si>
  <si>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</si>
  <si>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</si>
  <si>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</si>
  <si>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</si>
  <si>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</si>
  <si>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</si>
  <si>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</si>
  <si>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</si>
  <si>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</si>
  <si>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</si>
  <si>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</si>
  <si>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</si>
  <si>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</si>
  <si>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</si>
  <si>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</si>
  <si>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</si>
  <si>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</si>
  <si>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</si>
  <si>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</si>
  <si>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</si>
  <si>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</si>
  <si>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</si>
  <si>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</si>
  <si>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</si>
  <si>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</si>
  <si>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</si>
  <si>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</si>
  <si>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</si>
  <si>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</si>
  <si>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</si>
  <si>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</si>
  <si>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</si>
  <si>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</si>
  <si>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</si>
  <si>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</si>
  <si>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</si>
  <si>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</si>
  <si>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</si>
  <si>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</si>
  <si>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</si>
  <si>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</si>
  <si>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</si>
  <si>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</si>
  <si>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</si>
  <si>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</si>
  <si>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</si>
  <si>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</si>
  <si>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</si>
  <si>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</si>
  <si>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</si>
  <si>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</si>
  <si>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</si>
  <si>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</si>
  <si>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</si>
  <si>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</si>
  <si>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</si>
  <si>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</si>
  <si>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</si>
  <si>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</si>
  <si>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</si>
  <si>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</si>
  <si>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</si>
  <si>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</si>
  <si>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</si>
  <si>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</si>
  <si>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</si>
  <si>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</si>
  <si>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</si>
  <si>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</si>
  <si>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</si>
  <si>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</si>
  <si>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</si>
  <si>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</si>
  <si>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</si>
  <si>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</si>
  <si>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</si>
  <si>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</si>
  <si>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</si>
  <si>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</si>
  <si>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</si>
  <si>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</si>
  <si>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</si>
  <si>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</si>
  <si>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</si>
  <si>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</si>
  <si>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</si>
  <si>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</si>
  <si>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</si>
  <si>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</si>
  <si>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</si>
  <si>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</si>
  <si>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</si>
  <si>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</si>
  <si>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</si>
  <si>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</si>
  <si>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</si>
  <si>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</si>
  <si>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</si>
  <si>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</si>
  <si>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</si>
  <si>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</si>
  <si>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</si>
  <si>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</si>
  <si>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</si>
  <si>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</si>
  <si>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</si>
  <si>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</si>
  <si>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</si>
  <si>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</si>
  <si>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</si>
  <si>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</si>
  <si>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</si>
  <si>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</si>
  <si>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</si>
  <si>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</si>
  <si>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</si>
  <si>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</si>
  <si>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</si>
  <si>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</si>
  <si>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</si>
  <si>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</si>
  <si>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</si>
  <si>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</si>
  <si>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</si>
  <si>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</si>
  <si>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</si>
  <si>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</si>
  <si>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</si>
  <si>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</si>
  <si>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</si>
  <si>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</si>
  <si>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</si>
  <si>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</si>
  <si>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</si>
  <si>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</si>
  <si>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</si>
  <si>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</si>
  <si>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</si>
  <si>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</si>
  <si>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</si>
  <si>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</si>
  <si>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</si>
  <si>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</si>
  <si>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</si>
  <si>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</si>
  <si>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</si>
  <si>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</si>
  <si>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</si>
  <si>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</si>
  <si>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</si>
  <si>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</si>
  <si>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</si>
  <si>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</si>
  <si>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</si>
  <si>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</si>
  <si>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</si>
  <si>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</si>
  <si>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</si>
  <si>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</si>
  <si>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</si>
  <si>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</si>
  <si>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</si>
  <si>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</si>
  <si>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</si>
  <si>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</si>
  <si>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</si>
  <si>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</si>
  <si>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</si>
  <si>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</si>
  <si>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</si>
  <si>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</si>
  <si>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</si>
  <si>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</si>
  <si>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</si>
  <si>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</si>
  <si>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</si>
  <si>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</si>
  <si>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</si>
  <si>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</si>
  <si>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</si>
  <si>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</si>
  <si>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</si>
  <si>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</si>
  <si>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</si>
  <si>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</si>
  <si>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</si>
  <si>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</si>
  <si>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</si>
  <si>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</si>
  <si>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</si>
  <si>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</si>
  <si>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</si>
  <si>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</si>
  <si>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</si>
  <si>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</si>
  <si>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</si>
  <si>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</si>
  <si>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</si>
  <si>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</si>
  <si>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</si>
  <si>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</si>
  <si>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</si>
  <si>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</si>
  <si>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</si>
  <si>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</si>
  <si>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</si>
  <si>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</si>
  <si>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</si>
  <si>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</si>
  <si>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</si>
  <si>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</si>
  <si>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</si>
  <si>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</si>
  <si>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</si>
  <si>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</si>
  <si>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</si>
  <si>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</si>
  <si>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</si>
  <si>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</si>
  <si>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</si>
  <si>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</si>
  <si>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</si>
  <si>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</si>
  <si>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</si>
  <si>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</si>
  <si>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</si>
  <si>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</si>
  <si>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</si>
  <si>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</si>
  <si>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</si>
  <si>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</si>
  <si>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</si>
  <si>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</si>
  <si>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</si>
  <si>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</si>
  <si>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</si>
  <si>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</si>
  <si>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</si>
  <si>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</si>
  <si>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</si>
  <si>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</si>
  <si>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</si>
  <si>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</si>
  <si>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</si>
  <si>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</si>
  <si>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</si>
  <si>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</si>
  <si>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</si>
  <si>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</si>
  <si>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</si>
  <si>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</si>
  <si>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</si>
  <si>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</si>
  <si>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</si>
  <si>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</si>
  <si>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</si>
  <si>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</si>
  <si>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</si>
  <si>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</si>
  <si>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</si>
  <si>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</si>
  <si>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</si>
  <si>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</si>
  <si>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</si>
  <si>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</si>
  <si>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</si>
  <si>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</si>
  <si>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</si>
  <si>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</si>
  <si>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</si>
  <si>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</si>
  <si>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</si>
  <si>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</si>
  <si>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</si>
  <si>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</si>
  <si>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</si>
  <si>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</si>
  <si>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</si>
  <si>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</si>
  <si>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</si>
  <si>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</si>
  <si>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</si>
  <si>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</si>
  <si>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</si>
  <si>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</si>
  <si>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</si>
  <si>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</si>
  <si>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</si>
  <si>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</si>
  <si>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</si>
  <si>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</si>
  <si>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</si>
  <si>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</si>
  <si>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</si>
  <si>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</si>
  <si>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</si>
  <si>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</si>
  <si>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</si>
  <si>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</si>
  <si>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</si>
  <si>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</si>
  <si>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</si>
  <si>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</si>
  <si>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</si>
  <si>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</si>
  <si>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</si>
  <si>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</si>
  <si>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</si>
  <si>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</si>
  <si>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</si>
  <si>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</si>
  <si>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</si>
  <si>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</si>
  <si>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</si>
  <si>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</si>
  <si>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</si>
  <si>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</si>
  <si>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</si>
  <si>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</si>
  <si>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</si>
  <si>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</si>
  <si>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</si>
  <si>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</si>
  <si>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</si>
  <si>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</si>
  <si>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</si>
  <si>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</si>
  <si>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</si>
  <si>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</si>
  <si>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</si>
  <si>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</si>
  <si>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</si>
  <si>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</si>
  <si>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</si>
  <si>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</si>
  <si>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</si>
  <si>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</si>
  <si>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</si>
  <si>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</si>
  <si>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</si>
  <si>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</si>
  <si>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</si>
  <si>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</si>
  <si>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</si>
  <si>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</si>
  <si>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</si>
  <si>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</si>
  <si>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</si>
  <si>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</si>
  <si>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</si>
  <si>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</si>
  <si>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</si>
  <si>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</si>
  <si>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</si>
  <si>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</si>
  <si>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</si>
  <si>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</si>
  <si>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</si>
  <si>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</si>
  <si>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</si>
  <si>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</si>
  <si>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</si>
  <si>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</si>
  <si>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</si>
  <si>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</si>
  <si>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</si>
  <si>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</si>
  <si>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</si>
  <si>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</si>
  <si>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</si>
  <si>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</si>
  <si>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</si>
  <si>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</si>
  <si>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</si>
  <si>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</si>
  <si>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</si>
  <si>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</si>
  <si>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</si>
  <si>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</si>
  <si>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</si>
  <si>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</si>
  <si>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</si>
  <si>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</si>
  <si>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</si>
  <si>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</si>
  <si>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</si>
  <si>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</si>
  <si>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</si>
  <si>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</si>
  <si>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</si>
  <si>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</si>
  <si>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</si>
  <si>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</si>
  <si>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</si>
  <si>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</si>
  <si>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</si>
  <si>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</si>
  <si>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</si>
  <si>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</si>
  <si>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</si>
  <si>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</si>
  <si>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</si>
  <si>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</si>
  <si>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</si>
  <si>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</si>
  <si>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</si>
  <si>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</si>
  <si>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</si>
  <si>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</si>
  <si>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</si>
  <si>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</si>
  <si>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</si>
  <si>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</si>
  <si>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</si>
  <si>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</si>
  <si>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</si>
  <si>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</si>
  <si>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</si>
  <si>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</si>
  <si>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</si>
  <si>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</si>
  <si>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</si>
  <si>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</si>
  <si>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</si>
  <si>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</si>
  <si>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</si>
  <si>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</si>
  <si>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</si>
  <si>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</si>
  <si>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</si>
  <si>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</si>
  <si>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</si>
  <si>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</si>
  <si>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</si>
  <si>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</si>
  <si>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</si>
  <si>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</si>
  <si>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</si>
  <si>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</si>
  <si>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</si>
  <si>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</si>
  <si>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</si>
  <si>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</si>
  <si>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</si>
  <si>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</si>
  <si>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</si>
  <si>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</si>
  <si>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</si>
  <si>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</si>
  <si>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</si>
  <si>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</si>
  <si>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</si>
  <si>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</si>
  <si>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</si>
  <si>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</si>
  <si>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</si>
  <si>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</si>
  <si>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</si>
  <si>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</si>
  <si>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</si>
  <si>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</si>
  <si>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</si>
  <si>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</si>
  <si>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</si>
  <si>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</si>
  <si>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</si>
  <si>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</si>
  <si>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</si>
  <si>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</si>
  <si>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</si>
  <si>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</si>
  <si>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</si>
  <si>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</si>
  <si>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</si>
  <si>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</si>
  <si>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</si>
  <si>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</si>
  <si>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</si>
  <si>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</si>
  <si>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</si>
  <si>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</si>
  <si>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</si>
  <si>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</si>
  <si>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</si>
  <si>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</si>
  <si>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</si>
  <si>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</si>
  <si>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</si>
  <si>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</si>
  <si>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</si>
  <si>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</si>
  <si>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</si>
  <si>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</si>
  <si>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</si>
  <si>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</si>
  <si>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</si>
  <si>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</si>
  <si>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</si>
  <si>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</si>
  <si>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</si>
  <si>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</si>
  <si>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</si>
  <si>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</si>
  <si>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</si>
  <si>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</si>
  <si>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</si>
  <si>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</si>
  <si>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</si>
  <si>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</si>
  <si>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</si>
  <si>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</si>
  <si>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</si>
  <si>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</si>
  <si>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</si>
  <si>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</si>
  <si>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</si>
  <si>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</si>
  <si>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</si>
  <si>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</si>
  <si>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</si>
  <si>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</si>
  <si>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</si>
  <si>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</si>
  <si>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</si>
  <si>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</si>
  <si>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</si>
  <si>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</si>
  <si>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</si>
  <si>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</si>
  <si>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</si>
  <si>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</si>
  <si>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</si>
  <si>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</si>
  <si>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</si>
  <si>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</si>
  <si>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</si>
  <si>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</si>
  <si>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</si>
  <si>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</si>
  <si>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</si>
  <si>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</si>
  <si>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</si>
  <si>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</si>
  <si>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</si>
  <si>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</si>
  <si>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</si>
  <si>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</si>
  <si>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</si>
  <si>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</si>
  <si>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</si>
  <si>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</si>
  <si>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</si>
  <si>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</si>
  <si>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</si>
  <si>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</si>
  <si>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</si>
  <si>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</si>
  <si>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</si>
  <si>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</si>
  <si>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</si>
  <si>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</si>
  <si>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</si>
  <si>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</si>
  <si>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</si>
  <si>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</si>
  <si>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</si>
  <si>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</si>
  <si>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</si>
  <si>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</si>
  <si>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</si>
  <si>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</si>
  <si>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</si>
  <si>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</si>
  <si>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</si>
  <si>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</si>
  <si>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</si>
  <si>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</si>
  <si>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</si>
  <si>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</si>
  <si>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</si>
  <si>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</si>
  <si>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</si>
  <si>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</si>
  <si>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</si>
  <si>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</si>
  <si>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</si>
  <si>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</si>
  <si>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</si>
  <si>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</si>
  <si>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</si>
  <si>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</si>
  <si>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</si>
  <si>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</si>
  <si>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</si>
  <si>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</si>
  <si>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</si>
  <si>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</si>
  <si>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</si>
  <si>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</si>
  <si>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</si>
  <si>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</si>
  <si>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</si>
  <si>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</si>
  <si>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</si>
  <si>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</si>
  <si>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</si>
  <si>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</si>
  <si>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</si>
  <si>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</si>
  <si>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</si>
  <si>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</si>
  <si>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</si>
  <si>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</si>
  <si>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</si>
  <si>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</si>
  <si>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</si>
  <si>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</si>
  <si>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</si>
  <si>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</si>
  <si>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</si>
  <si>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</si>
  <si>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</si>
  <si>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</si>
  <si>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</si>
  <si>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</si>
  <si>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</si>
  <si>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</si>
  <si>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</si>
  <si>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</si>
  <si>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</si>
  <si>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</si>
  <si>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</si>
  <si>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</si>
  <si>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</si>
  <si>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</si>
  <si>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</si>
  <si>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</si>
  <si>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</si>
  <si>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</si>
  <si>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</si>
  <si>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</si>
  <si>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</si>
  <si>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</si>
  <si>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</si>
  <si>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</si>
  <si>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</si>
  <si>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</si>
  <si>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</si>
  <si>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</si>
  <si>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</si>
  <si>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</si>
  <si>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</si>
  <si>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</si>
  <si>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</si>
  <si>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</si>
  <si>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</si>
  <si>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</si>
  <si>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</si>
  <si>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</si>
  <si>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</si>
  <si>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</si>
  <si>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</si>
  <si>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</si>
  <si>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</si>
  <si>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</si>
  <si>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</si>
  <si>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</si>
  <si>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</si>
  <si>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</si>
  <si>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</si>
  <si>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</si>
  <si>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</si>
  <si>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</si>
  <si>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</si>
  <si>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</si>
  <si>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</si>
  <si>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</si>
  <si>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</si>
  <si>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</si>
  <si>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</si>
  <si>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</si>
  <si>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</si>
  <si>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</si>
  <si>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</si>
  <si>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</si>
  <si>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</si>
  <si>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</si>
  <si>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</si>
  <si>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</si>
  <si>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</si>
  <si>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</si>
  <si>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</si>
  <si>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</si>
  <si>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</si>
  <si>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</si>
  <si>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</si>
  <si>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</si>
  <si>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</si>
  <si>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</si>
  <si>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</si>
  <si>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</si>
  <si>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</si>
  <si>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</si>
  <si>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</si>
  <si>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</si>
  <si>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</si>
  <si>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</si>
  <si>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</si>
  <si>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</si>
  <si>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</si>
  <si>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</si>
  <si>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</si>
  <si>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</si>
  <si>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</si>
  <si>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</si>
  <si>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</si>
  <si>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</si>
  <si>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</si>
  <si>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</si>
  <si>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</si>
  <si>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</si>
  <si>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</si>
  <si>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</si>
  <si>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</si>
  <si>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</si>
  <si>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</si>
  <si>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</si>
  <si>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</si>
  <si>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</si>
  <si>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</si>
  <si>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</si>
  <si>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</si>
  <si>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</si>
  <si>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</si>
  <si>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</si>
  <si>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</si>
  <si>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</si>
  <si>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</si>
  <si>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</si>
  <si>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</si>
  <si>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</si>
  <si>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</si>
  <si>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</si>
  <si>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</si>
  <si>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</si>
  <si>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</si>
  <si>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</si>
  <si>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</si>
  <si>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</si>
  <si>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</si>
  <si>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</si>
  <si>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</si>
  <si>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</si>
  <si>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</si>
  <si>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</si>
  <si>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</si>
  <si>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</si>
  <si>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</si>
  <si>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</si>
  <si>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</si>
  <si>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</si>
  <si>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</si>
  <si>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</si>
  <si>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</si>
  <si>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</si>
  <si>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</si>
  <si>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</si>
  <si>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</si>
  <si>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</si>
  <si>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</si>
  <si>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</si>
  <si>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</si>
  <si>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</si>
  <si>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</si>
  <si>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</si>
  <si>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</si>
  <si>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</si>
  <si>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</si>
  <si>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</si>
  <si>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</si>
  <si>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</si>
  <si>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</si>
  <si>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</si>
  <si>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</si>
  <si>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</si>
  <si>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</si>
  <si>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</si>
  <si>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</si>
  <si>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</si>
  <si>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</si>
  <si>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</si>
  <si>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</si>
  <si>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</si>
  <si>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</si>
  <si>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</si>
  <si>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</si>
  <si>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</si>
  <si>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</si>
  <si>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</si>
  <si>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</si>
  <si>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</si>
  <si>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</si>
  <si>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</si>
  <si>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</si>
  <si>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</si>
  <si>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</si>
  <si>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</si>
  <si>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</si>
  <si>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</si>
  <si>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</si>
  <si>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</si>
  <si>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</si>
  <si>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</si>
  <si>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</si>
  <si>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</si>
  <si>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</si>
  <si>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</si>
  <si>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</si>
  <si>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</si>
  <si>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</si>
  <si>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</si>
  <si>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</si>
  <si>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</si>
  <si>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</si>
  <si>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</si>
  <si>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</si>
  <si>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</si>
  <si>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</si>
  <si>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</si>
  <si>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</si>
  <si>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</si>
  <si>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</si>
  <si>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</si>
  <si>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</si>
  <si>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</si>
  <si>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</si>
  <si>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</si>
  <si>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</si>
  <si>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</si>
  <si>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</si>
  <si>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</si>
  <si>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</si>
  <si>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</si>
  <si>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</si>
  <si>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</si>
  <si>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</si>
  <si>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</si>
  <si>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</si>
  <si>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</si>
  <si>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</si>
  <si>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</si>
  <si>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</si>
  <si>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</si>
  <si>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</si>
  <si>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</si>
  <si>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</si>
  <si>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</si>
  <si>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</si>
  <si>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</si>
  <si>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</si>
  <si>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</si>
  <si>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</si>
  <si>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</si>
  <si>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</si>
  <si>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</si>
  <si>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</si>
  <si>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</si>
  <si>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</si>
  <si>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</si>
  <si>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</si>
  <si>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</si>
  <si>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</si>
  <si>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</si>
  <si>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</si>
  <si>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</si>
  <si>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</si>
  <si>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</si>
  <si>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</si>
  <si>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</si>
  <si>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</si>
  <si>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</si>
  <si>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</si>
  <si>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</si>
  <si>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</si>
  <si>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</si>
  <si>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</si>
  <si>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</si>
  <si>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</si>
  <si>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</si>
  <si>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</si>
  <si>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</si>
  <si>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</si>
  <si>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</si>
  <si>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</si>
  <si>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</si>
  <si>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</si>
  <si>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</si>
  <si>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</si>
  <si>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</si>
  <si>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</si>
  <si>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</si>
  <si>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</si>
  <si>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</si>
  <si>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</si>
  <si>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</si>
  <si>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</si>
  <si>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</si>
  <si>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</si>
  <si>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</si>
  <si>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</si>
  <si>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</si>
  <si>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</si>
  <si>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</si>
  <si>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</si>
  <si>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</si>
  <si>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</si>
  <si>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</si>
  <si>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</si>
  <si>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</si>
  <si>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</si>
  <si>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</si>
  <si>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</si>
  <si>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</si>
  <si>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</si>
  <si>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</si>
  <si>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</si>
  <si>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</si>
  <si>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</si>
  <si>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</si>
  <si>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</si>
  <si>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</si>
  <si>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</si>
  <si>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</si>
  <si>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</si>
  <si>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</si>
  <si>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</si>
  <si>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</si>
  <si>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</si>
  <si>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</si>
  <si>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</si>
  <si>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</si>
  <si>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</si>
  <si>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</si>
  <si>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</si>
  <si>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</si>
  <si>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</si>
  <si>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</si>
  <si>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</si>
  <si>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</si>
  <si>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</si>
  <si>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</si>
  <si>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</si>
  <si>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</si>
  <si>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</si>
  <si>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</si>
  <si>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</si>
  <si>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</si>
  <si>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</si>
  <si>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</si>
  <si>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</si>
  <si>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</si>
  <si>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</si>
  <si>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</si>
  <si>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</si>
  <si>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</si>
  <si>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</si>
  <si>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</si>
  <si>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</si>
  <si>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</si>
  <si>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</si>
  <si>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</si>
  <si>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</si>
  <si>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</si>
  <si>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</si>
  <si>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</si>
  <si>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</si>
  <si>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</si>
  <si>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</si>
  <si>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</si>
  <si>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</si>
  <si>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</si>
  <si>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</si>
  <si>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</si>
  <si>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</si>
  <si>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</si>
  <si>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</si>
  <si>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</si>
  <si>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</si>
  <si>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</si>
  <si>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</si>
  <si>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</si>
  <si>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</si>
  <si>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</si>
  <si>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</si>
  <si>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</si>
  <si>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</si>
  <si>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</si>
  <si>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</si>
  <si>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</si>
  <si>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</si>
  <si>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</si>
  <si>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</si>
  <si>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</si>
  <si>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</si>
  <si>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</si>
  <si>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</si>
  <si>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</si>
  <si>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</si>
  <si>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</si>
  <si>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</si>
  <si>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</si>
  <si>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</si>
  <si>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</si>
  <si>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</si>
  <si>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</si>
  <si>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</si>
  <si>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</si>
  <si>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</si>
  <si>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</si>
  <si>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</si>
  <si>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</si>
  <si>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</si>
  <si>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</si>
  <si>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</si>
  <si>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</si>
  <si>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</si>
  <si>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</si>
  <si>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</si>
  <si>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</si>
  <si>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</si>
  <si>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</si>
  <si>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</si>
  <si>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</si>
  <si>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</si>
  <si>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</si>
  <si>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</si>
  <si>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</si>
  <si>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</si>
  <si>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</si>
  <si>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</si>
  <si>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</si>
  <si>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</si>
  <si>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</si>
  <si>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</si>
  <si>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</si>
  <si>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</si>
  <si>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</si>
  <si>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</si>
  <si>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</si>
  <si>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</si>
  <si>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</si>
  <si>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</si>
  <si>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</si>
  <si>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</si>
  <si>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</si>
  <si>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</si>
  <si>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</si>
  <si>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</si>
  <si>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</si>
  <si>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</si>
  <si>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</si>
  <si>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</si>
  <si>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</si>
  <si>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</si>
  <si>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</si>
  <si>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</si>
  <si>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</si>
  <si>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</si>
  <si>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</si>
  <si>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</si>
  <si>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</si>
  <si>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</si>
  <si>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</si>
  <si>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</si>
  <si>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</si>
  <si>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</si>
  <si>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</si>
  <si>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</si>
  <si>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</si>
  <si>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</si>
  <si>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</si>
  <si>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</si>
  <si>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</si>
  <si>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</si>
  <si>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</si>
  <si>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</si>
  <si>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</si>
  <si>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</si>
  <si>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</si>
  <si>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</si>
  <si>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</si>
  <si>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</si>
  <si>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</si>
  <si>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</si>
  <si>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</si>
  <si>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</si>
  <si>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</si>
  <si>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</si>
  <si>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</si>
  <si>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</si>
  <si>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</si>
  <si>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</si>
  <si>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</si>
  <si>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</si>
  <si>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</si>
  <si>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</si>
  <si>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</si>
  <si>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</si>
  <si>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</si>
  <si>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</si>
  <si>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</si>
  <si>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</si>
  <si>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</si>
  <si>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</si>
  <si>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</si>
  <si>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</si>
  <si>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</si>
  <si>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</si>
  <si>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</si>
  <si>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</si>
  <si>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</si>
  <si>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</si>
  <si>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</si>
  <si>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</si>
  <si>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</si>
  <si>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</si>
  <si>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</si>
  <si>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</si>
  <si>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</si>
  <si>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</si>
  <si>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</si>
  <si>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</si>
  <si>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</si>
  <si>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</si>
  <si>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</si>
  <si>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</si>
  <si>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</si>
  <si>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</si>
  <si>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</si>
  <si>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</si>
  <si>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</si>
  <si>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</si>
  <si>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</si>
  <si>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</si>
  <si>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</si>
  <si>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</si>
  <si>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</si>
  <si>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</si>
  <si>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</si>
  <si>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</si>
  <si>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</si>
  <si>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</si>
  <si>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</si>
  <si>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</si>
  <si>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</si>
  <si>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</si>
  <si>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</si>
  <si>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</si>
  <si>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</si>
  <si>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</si>
  <si>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</si>
  <si>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</si>
  <si>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</si>
  <si>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</si>
  <si>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</si>
  <si>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</si>
  <si>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</si>
  <si>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</si>
  <si>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</si>
  <si>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</si>
  <si>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</si>
  <si>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</si>
  <si>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</si>
  <si>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</si>
  <si>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</si>
  <si>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</si>
  <si>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</si>
  <si>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</si>
  <si>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</si>
  <si>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</si>
  <si>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</si>
  <si>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</si>
  <si>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</si>
  <si>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</si>
  <si>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</si>
  <si>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</si>
  <si>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</si>
  <si>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</si>
  <si>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</si>
  <si>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</si>
  <si>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</si>
  <si>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</si>
  <si>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</si>
  <si>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</si>
  <si>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</si>
  <si>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</si>
  <si>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</si>
  <si>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</si>
  <si>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</si>
  <si>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</si>
  <si>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</si>
  <si>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</si>
  <si>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</si>
  <si>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</si>
  <si>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</si>
  <si>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</si>
  <si>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</si>
  <si>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</si>
  <si>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</si>
  <si>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</si>
  <si>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</si>
  <si>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</si>
  <si>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</si>
  <si>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</si>
  <si>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</si>
  <si>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</si>
  <si>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</si>
  <si>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</si>
  <si>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</si>
  <si>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</si>
  <si>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</si>
  <si>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</si>
  <si>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</si>
  <si>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</si>
  <si>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</si>
  <si>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</si>
  <si>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</si>
  <si>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</si>
  <si>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</si>
  <si>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</si>
  <si>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</si>
  <si>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</si>
  <si>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</si>
  <si>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</si>
  <si>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</si>
  <si>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</si>
  <si>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</si>
  <si>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</si>
  <si>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</si>
  <si>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</si>
  <si>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</si>
  <si>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</si>
  <si>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</si>
  <si>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</si>
  <si>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</si>
  <si>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</si>
  <si>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</si>
  <si>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</si>
  <si>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</si>
  <si>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</si>
  <si>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</si>
  <si>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</si>
  <si>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</si>
  <si>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</si>
  <si>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</si>
  <si>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</si>
  <si>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</si>
  <si>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</si>
  <si>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</si>
  <si>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</si>
  <si>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</si>
  <si>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</si>
  <si>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</si>
  <si>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</si>
  <si>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</si>
  <si>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</si>
  <si>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</si>
  <si>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</si>
  <si>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</si>
  <si>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</si>
  <si>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</si>
  <si>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</si>
  <si>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</si>
  <si>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</si>
  <si>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</si>
  <si>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</si>
  <si>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</si>
  <si>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</si>
  <si>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</si>
  <si>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</si>
  <si>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</si>
  <si>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</si>
  <si>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</si>
  <si>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</si>
  <si>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</si>
  <si>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</si>
  <si>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</si>
  <si>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</si>
  <si>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</si>
  <si>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</si>
  <si>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</si>
  <si>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</si>
  <si>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</si>
  <si>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</si>
  <si>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</si>
  <si>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</si>
  <si>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</si>
  <si>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</si>
  <si>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</si>
  <si>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</si>
  <si>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</si>
  <si>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</si>
  <si>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</si>
  <si>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</si>
  <si>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</si>
  <si>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</si>
  <si>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</si>
  <si>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</si>
  <si>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</si>
  <si>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</si>
  <si>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</si>
  <si>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</si>
  <si>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</si>
  <si>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</si>
  <si>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</si>
  <si>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</si>
  <si>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</si>
  <si>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</si>
  <si>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</si>
  <si>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</si>
  <si>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</si>
  <si>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</si>
  <si>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</si>
  <si>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</si>
  <si>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</si>
  <si>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</si>
  <si>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</si>
  <si>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</si>
  <si>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</si>
  <si>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</si>
  <si>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</si>
  <si>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</si>
  <si>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</si>
  <si>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</si>
  <si>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</si>
  <si>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</si>
  <si>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</si>
  <si>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</si>
  <si>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</si>
  <si>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</si>
  <si>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</si>
  <si>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</si>
  <si>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</si>
  <si>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</si>
  <si>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</si>
  <si>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</si>
  <si>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</si>
  <si>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</si>
  <si>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</si>
  <si>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</si>
  <si>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</si>
  <si>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</si>
  <si>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</si>
  <si>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</si>
  <si>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</si>
  <si>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</si>
  <si>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</si>
  <si>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</si>
  <si>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</si>
  <si>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</si>
  <si>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</si>
  <si>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</si>
  <si>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</si>
  <si>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</si>
  <si>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</si>
  <si>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</si>
  <si>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</si>
  <si>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</si>
  <si>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</si>
  <si>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</si>
  <si>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</si>
  <si>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</si>
  <si>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</si>
  <si>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</si>
  <si>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</si>
  <si>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</si>
  <si>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</si>
  <si>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</si>
  <si>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</si>
  <si>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</si>
  <si>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</si>
  <si>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</si>
  <si>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</si>
  <si>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</si>
  <si>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</si>
  <si>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</si>
  <si>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</si>
  <si>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</si>
  <si>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</si>
  <si>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</si>
  <si>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</si>
  <si>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</si>
  <si>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</si>
  <si>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</si>
  <si>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</si>
  <si>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</si>
  <si>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</si>
  <si>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</si>
  <si>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</si>
  <si>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</si>
  <si>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</si>
  <si>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</si>
  <si>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</si>
  <si>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</si>
  <si>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</si>
  <si>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</si>
  <si>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</si>
  <si>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</si>
  <si>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</si>
  <si>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</si>
  <si>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</si>
  <si>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</si>
  <si>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</si>
  <si>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</si>
  <si>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</si>
  <si>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</si>
  <si>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</si>
  <si>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</si>
  <si>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</si>
  <si>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</si>
  <si>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</si>
  <si>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</si>
  <si>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</si>
  <si>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</si>
  <si>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</si>
  <si>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</si>
  <si>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</si>
  <si>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</si>
  <si>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</si>
  <si>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</si>
  <si>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</si>
  <si>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</si>
  <si>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</si>
  <si>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</si>
  <si>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</si>
  <si>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</si>
  <si>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</si>
  <si>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</si>
  <si>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</si>
  <si>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</si>
  <si>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</si>
  <si>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</si>
  <si>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</si>
  <si>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</si>
  <si>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</si>
  <si>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</si>
  <si>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</si>
  <si>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</si>
  <si>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</si>
  <si>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</si>
  <si>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</si>
  <si>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</si>
  <si>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</si>
  <si>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</si>
  <si>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</si>
  <si>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</si>
  <si>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</si>
  <si>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</si>
  <si>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</si>
  <si>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</si>
  <si>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</si>
  <si>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</si>
  <si>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</si>
  <si>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</si>
  <si>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</si>
  <si>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</si>
  <si>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</si>
  <si>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</si>
  <si>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</si>
  <si>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</si>
  <si>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</si>
  <si>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</si>
  <si>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</si>
  <si>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</si>
  <si>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</si>
  <si>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</si>
  <si>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</si>
  <si>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</si>
  <si>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</si>
  <si>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</si>
  <si>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</si>
  <si>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</si>
  <si>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</si>
  <si>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</si>
  <si>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</si>
  <si>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</si>
  <si>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</si>
  <si>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</si>
  <si>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</si>
  <si>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</si>
  <si>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</si>
  <si>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</si>
  <si>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</si>
  <si>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</si>
  <si>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</si>
  <si>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</si>
  <si>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</si>
  <si>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</si>
  <si>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</si>
  <si>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</si>
  <si>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</si>
  <si>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</si>
  <si>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</si>
  <si>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</si>
  <si>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</si>
  <si>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</si>
  <si>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</si>
  <si>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</si>
  <si>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</si>
  <si>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</si>
  <si>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</si>
  <si>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</si>
  <si>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</si>
  <si>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</si>
  <si>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</si>
  <si>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</si>
  <si>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</si>
  <si>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</si>
  <si>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</si>
  <si>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</si>
  <si>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</si>
  <si>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</si>
  <si>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</si>
  <si>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</si>
  <si>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</si>
  <si>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</si>
  <si>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</si>
  <si>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</si>
  <si>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</si>
  <si>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</si>
  <si>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</si>
  <si>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</si>
  <si>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</si>
  <si>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</si>
  <si>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</si>
  <si>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</si>
  <si>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</si>
  <si>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</si>
  <si>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</si>
  <si>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</si>
  <si>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</si>
  <si>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</si>
  <si>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</si>
  <si>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</si>
  <si>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</si>
  <si>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</si>
  <si>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</si>
  <si>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</si>
  <si>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</si>
  <si>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</si>
  <si>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</si>
  <si>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</si>
  <si>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</si>
  <si>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</si>
  <si>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</si>
  <si>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</si>
  <si>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</si>
  <si>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</si>
  <si>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</si>
  <si>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</si>
  <si>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</si>
  <si>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</si>
  <si>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</si>
  <si>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</si>
  <si>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</si>
  <si>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</si>
  <si>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</si>
  <si>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</si>
  <si>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</si>
  <si>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</si>
  <si>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</si>
  <si>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</si>
  <si>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</si>
  <si>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</si>
  <si>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</si>
  <si>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</si>
  <si>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</si>
  <si>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</si>
  <si>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</si>
  <si>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</si>
  <si>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</si>
  <si>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</si>
  <si>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</si>
  <si>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</si>
  <si>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</si>
  <si>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</si>
  <si>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</si>
  <si>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</si>
  <si>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</si>
  <si>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</si>
  <si>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</si>
  <si>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</si>
  <si>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</si>
  <si>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</si>
  <si>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</si>
  <si>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</si>
  <si>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</si>
  <si>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</si>
  <si>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</si>
  <si>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</si>
  <si>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</si>
  <si>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</si>
  <si>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</si>
  <si>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</si>
  <si>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</si>
  <si>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</si>
  <si>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</si>
  <si>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</si>
  <si>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</si>
  <si>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</si>
  <si>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</si>
  <si>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</si>
  <si>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</si>
  <si>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</si>
  <si>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</si>
  <si>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</si>
  <si>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</si>
  <si>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</si>
  <si>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</si>
  <si>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</si>
  <si>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</si>
  <si>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</si>
  <si>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</si>
  <si>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</si>
  <si>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</si>
  <si>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</si>
  <si>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</si>
  <si>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</si>
  <si>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</si>
  <si>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</si>
  <si>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</si>
  <si>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</si>
  <si>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</si>
  <si>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</si>
  <si>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</si>
  <si>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</si>
  <si>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</si>
  <si>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</si>
  <si>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</si>
  <si>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</si>
  <si>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</si>
  <si>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</si>
  <si>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</si>
  <si>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</si>
  <si>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</si>
  <si>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</si>
  <si>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</si>
  <si>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</si>
  <si>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</si>
  <si>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</si>
  <si>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</si>
  <si>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</si>
  <si>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</si>
  <si>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</si>
  <si>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</si>
  <si>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</si>
  <si>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</si>
  <si>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</si>
  <si>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</si>
  <si>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</si>
  <si>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</si>
  <si>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</si>
  <si>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</si>
  <si>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</si>
  <si>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</si>
  <si>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</si>
  <si>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</si>
  <si>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</si>
  <si>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</si>
  <si>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</si>
  <si>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</si>
  <si>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</si>
  <si>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</si>
  <si>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</si>
  <si>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</si>
  <si>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</si>
  <si>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</si>
  <si>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</si>
  <si>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</si>
  <si>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</si>
  <si>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</si>
  <si>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</si>
  <si>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</si>
  <si>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</si>
  <si>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</si>
  <si>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</si>
  <si>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</si>
  <si>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</si>
  <si>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</si>
  <si>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</si>
  <si>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</si>
  <si>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</si>
  <si>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</si>
  <si>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</si>
  <si>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</si>
  <si>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</si>
  <si>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</si>
  <si>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</si>
  <si>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</si>
  <si>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</si>
  <si>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</si>
  <si>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</si>
  <si>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</si>
  <si>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</si>
  <si>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</si>
  <si>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</si>
  <si>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</si>
  <si>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</si>
  <si>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</si>
  <si>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</si>
  <si>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</si>
  <si>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</si>
  <si>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</si>
  <si>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</si>
  <si>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</si>
  <si>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</si>
  <si>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</si>
  <si>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</si>
  <si>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</si>
  <si>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</si>
  <si>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</si>
  <si>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</si>
  <si>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</si>
  <si>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</si>
  <si>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</si>
  <si>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</si>
  <si>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</si>
  <si>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</si>
  <si>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</si>
  <si>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</si>
  <si>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</si>
  <si>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</si>
  <si>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</si>
  <si>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</si>
  <si>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</si>
  <si>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</si>
  <si>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</si>
  <si>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</si>
  <si>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</si>
  <si>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</si>
  <si>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</si>
  <si>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</si>
  <si>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</si>
  <si>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</si>
  <si>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</si>
  <si>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</si>
  <si>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</si>
  <si>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</si>
  <si>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</si>
  <si>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</si>
  <si>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</si>
  <si>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</si>
  <si>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</si>
  <si>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</si>
  <si>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</si>
  <si>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</si>
  <si>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</si>
  <si>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</si>
  <si>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</si>
  <si>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</si>
  <si>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</si>
  <si>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</si>
  <si>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</si>
  <si>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</si>
  <si>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</si>
  <si>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</si>
  <si>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</si>
  <si>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</si>
  <si>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</si>
  <si>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</si>
  <si>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</si>
  <si>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</si>
  <si>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</si>
  <si>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</si>
  <si>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</si>
  <si>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</si>
  <si>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</si>
  <si>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</si>
  <si>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</si>
  <si>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</si>
  <si>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</si>
  <si>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</si>
  <si>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</si>
  <si>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</si>
  <si>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</si>
  <si>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</si>
  <si>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</si>
  <si>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</si>
  <si>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</si>
  <si>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</si>
  <si>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</si>
  <si>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</si>
  <si>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</si>
  <si>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</si>
  <si>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</si>
  <si>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</si>
  <si>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</si>
  <si>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</si>
  <si>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</si>
  <si>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</si>
  <si>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</si>
  <si>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</si>
  <si>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</si>
  <si>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</si>
  <si>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</si>
  <si>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</si>
  <si>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</si>
  <si>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</si>
  <si>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</si>
  <si>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</si>
  <si>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</si>
  <si>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</si>
  <si>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</si>
  <si>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</si>
  <si>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</si>
  <si>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</si>
  <si>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</si>
  <si>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</si>
  <si>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</si>
  <si>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</si>
  <si>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</si>
  <si>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</si>
  <si>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</si>
  <si>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</si>
  <si>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</si>
  <si>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</si>
  <si>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</si>
  <si>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</si>
  <si>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</si>
  <si>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</si>
  <si>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</si>
  <si>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</si>
  <si>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</si>
  <si>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</si>
  <si>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</si>
  <si>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</si>
  <si>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</si>
  <si>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</si>
  <si>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</si>
  <si>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</si>
  <si>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</si>
  <si>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</si>
  <si>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</si>
  <si>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</si>
  <si>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</si>
  <si>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</si>
  <si>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</si>
  <si>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</si>
  <si>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</si>
  <si>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</si>
  <si>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</si>
  <si>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</si>
  <si>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</si>
  <si>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</si>
  <si>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</si>
  <si>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</si>
  <si>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</si>
  <si>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</si>
  <si>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</si>
  <si>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</si>
  <si>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</si>
  <si>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</si>
  <si>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</si>
  <si>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</si>
  <si>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</si>
  <si>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</si>
  <si>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</si>
  <si>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</si>
  <si>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</si>
  <si>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</si>
  <si>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</si>
  <si>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</si>
  <si>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</si>
  <si>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</si>
  <si>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</si>
  <si>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</si>
  <si>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</si>
  <si>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</si>
  <si>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</si>
  <si>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</si>
  <si>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</si>
  <si>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</si>
  <si>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</si>
  <si>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</si>
  <si>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</si>
  <si>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</si>
  <si>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</si>
  <si>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</si>
  <si>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</si>
  <si>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</si>
  <si>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</si>
  <si>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</si>
  <si>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</si>
  <si>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</si>
  <si>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</si>
  <si>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</si>
  <si>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</si>
  <si>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</si>
  <si>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</si>
  <si>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</si>
  <si>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</si>
  <si>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</si>
  <si>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</si>
  <si>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</si>
  <si>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</si>
  <si>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</si>
  <si>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</si>
  <si>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</si>
  <si>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</si>
  <si>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</si>
  <si>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</si>
  <si>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</si>
  <si>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</si>
  <si>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</si>
  <si>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</si>
  <si>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</si>
  <si>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</si>
  <si>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</si>
  <si>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</si>
  <si>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</si>
  <si>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</si>
  <si>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</si>
  <si>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</si>
  <si>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</si>
  <si>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</si>
  <si>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</si>
  <si>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</si>
  <si>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</si>
  <si>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</si>
  <si>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</si>
  <si>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</si>
  <si>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</si>
  <si>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</si>
  <si>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</si>
  <si>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</si>
  <si>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</si>
  <si>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</si>
  <si>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</si>
  <si>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</si>
  <si>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</si>
  <si>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</si>
  <si>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</si>
  <si>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</si>
  <si>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</si>
  <si>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</si>
  <si>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</si>
  <si>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</si>
  <si>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</si>
  <si>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</si>
  <si>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</si>
  <si>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</si>
  <si>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</si>
  <si>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</si>
  <si>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</si>
  <si>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</si>
  <si>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</si>
  <si>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</si>
  <si>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</si>
  <si>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</si>
  <si>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</si>
  <si>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</si>
  <si>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</si>
  <si>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</si>
  <si>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</si>
  <si>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</si>
  <si>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</si>
  <si>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</si>
  <si>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</si>
  <si>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</si>
  <si>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</si>
  <si>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</si>
  <si>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</si>
  <si>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</si>
  <si>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</si>
  <si>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</si>
  <si>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</si>
  <si>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</si>
  <si>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</si>
  <si>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</si>
  <si>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</si>
  <si>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</si>
  <si>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</si>
  <si>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</si>
  <si>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</si>
  <si>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</si>
  <si>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</si>
  <si>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</si>
  <si>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</si>
  <si>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</si>
  <si>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</si>
  <si>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</si>
  <si>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</si>
  <si>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</si>
  <si>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</si>
  <si>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</si>
  <si>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</si>
  <si>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</si>
  <si>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</si>
  <si>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</si>
  <si>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</si>
  <si>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</si>
  <si>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</si>
  <si>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</si>
  <si>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</si>
  <si>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</si>
  <si>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</si>
  <si>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</si>
  <si>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</si>
  <si>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</si>
  <si>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</si>
  <si>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</si>
  <si>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</si>
  <si>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</si>
  <si>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</si>
  <si>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</si>
  <si>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</si>
  <si>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</si>
  <si>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</si>
  <si>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</si>
  <si>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</si>
  <si>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</si>
  <si>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</si>
  <si>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</si>
  <si>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</si>
  <si>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</si>
  <si>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</si>
  <si>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</si>
  <si>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</si>
  <si>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</si>
  <si>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</si>
  <si>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</si>
  <si>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</si>
  <si>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</si>
  <si>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</si>
  <si>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</si>
  <si>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</si>
  <si>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</si>
  <si>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</si>
  <si>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</si>
  <si>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</si>
  <si>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</si>
  <si>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</si>
  <si>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</si>
  <si>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</si>
  <si>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</si>
  <si>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</si>
  <si>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</si>
  <si>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</si>
  <si>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</si>
  <si>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</si>
  <si>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</si>
  <si>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</si>
  <si>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</si>
  <si>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</si>
  <si>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</si>
  <si>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</si>
  <si>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</si>
  <si>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</si>
  <si>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</si>
  <si>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</si>
  <si>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</si>
  <si>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</si>
  <si>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</si>
  <si>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</si>
  <si>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</si>
  <si>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</si>
  <si>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</si>
  <si>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</si>
  <si>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</si>
  <si>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</si>
  <si>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</si>
  <si>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</si>
  <si>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</si>
  <si>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</si>
  <si>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</si>
  <si>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</si>
  <si>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</si>
  <si>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</si>
  <si>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</si>
  <si>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</si>
  <si>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</si>
  <si>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</si>
  <si>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</si>
  <si>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</si>
  <si>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</si>
  <si>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</si>
  <si>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</si>
  <si>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</si>
  <si>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</si>
  <si>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</si>
  <si>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</si>
  <si>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</si>
  <si>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</si>
  <si>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</si>
  <si>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</si>
  <si>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</si>
  <si>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</si>
  <si>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</si>
  <si>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</si>
  <si>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</si>
  <si>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</si>
  <si>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</si>
  <si>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</si>
  <si>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</si>
  <si>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</si>
  <si>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</si>
  <si>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</si>
  <si>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</si>
  <si>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</si>
  <si>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</si>
  <si>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</si>
  <si>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</si>
  <si>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</si>
  <si>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</si>
  <si>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</si>
  <si>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</si>
  <si>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</si>
  <si>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</si>
  <si>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</si>
  <si>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</si>
  <si>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</si>
  <si>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</si>
  <si>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</si>
  <si>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</si>
  <si>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</si>
  <si>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</si>
  <si>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</si>
  <si>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</si>
  <si>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</si>
  <si>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</si>
  <si>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</si>
  <si>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</si>
  <si>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</si>
  <si>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</si>
  <si>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</si>
  <si>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</si>
  <si>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</si>
  <si>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</si>
  <si>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</si>
  <si>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</si>
  <si>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</si>
  <si>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</si>
  <si>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</si>
  <si>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</si>
  <si>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</si>
  <si>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</si>
  <si>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</si>
  <si>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</si>
  <si>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</si>
  <si>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</si>
  <si>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</si>
  <si>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</si>
  <si>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</si>
  <si>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</si>
  <si>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</si>
  <si>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</si>
  <si>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</si>
  <si>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</si>
  <si>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</si>
  <si>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</si>
  <si>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</si>
  <si>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</si>
  <si>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</si>
  <si>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</si>
  <si>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</si>
  <si>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</si>
  <si>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</si>
  <si>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</si>
  <si>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</si>
  <si>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</si>
  <si>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</si>
  <si>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</si>
  <si>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</si>
  <si>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</si>
  <si>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</si>
  <si>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</si>
  <si>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</si>
  <si>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</si>
  <si>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</si>
  <si>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</si>
  <si>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</si>
  <si>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</si>
  <si>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</si>
  <si>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</si>
  <si>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</si>
  <si>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</si>
  <si>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</si>
  <si>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</si>
  <si>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</si>
  <si>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</si>
  <si>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</si>
  <si>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</si>
  <si>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</si>
  <si>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</si>
  <si>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</si>
  <si>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</si>
  <si>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</si>
  <si>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</si>
  <si>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</si>
  <si>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</si>
  <si>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</si>
  <si>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</si>
  <si>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</si>
  <si>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</si>
  <si>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</si>
  <si>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</si>
  <si>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</si>
  <si>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</si>
  <si>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</si>
  <si>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</si>
  <si>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</si>
  <si>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</si>
  <si>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</si>
  <si>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</si>
  <si>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</si>
  <si>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</si>
  <si>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</si>
  <si>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</si>
  <si>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</si>
  <si>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</si>
  <si>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</si>
  <si>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</si>
  <si>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</si>
  <si>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</si>
  <si>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</si>
  <si>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</si>
  <si>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</si>
  <si>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</si>
  <si>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</si>
  <si>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</si>
  <si>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</si>
  <si>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</si>
  <si>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</si>
  <si>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</si>
  <si>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</si>
  <si>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</si>
  <si>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</si>
  <si>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</si>
  <si>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</si>
  <si>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</si>
  <si>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</si>
  <si>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</si>
  <si>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</si>
  <si>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</si>
  <si>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</si>
  <si>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</si>
  <si>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</si>
  <si>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</si>
  <si>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</si>
  <si>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</si>
  <si>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</si>
  <si>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</si>
  <si>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</si>
  <si>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</si>
  <si>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</si>
  <si>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</si>
  <si>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</si>
  <si>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</si>
  <si>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</si>
  <si>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</si>
  <si>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</si>
  <si>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</si>
  <si>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</si>
  <si>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</si>
  <si>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</si>
  <si>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</si>
  <si>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</si>
  <si>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</si>
  <si>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</si>
  <si>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</si>
  <si>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</si>
  <si>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</si>
  <si>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</si>
  <si>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</si>
  <si>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</si>
  <si>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</si>
  <si>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</si>
  <si>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</si>
  <si>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</si>
  <si>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</si>
  <si>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</si>
  <si>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</si>
  <si>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</si>
  <si>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</si>
  <si>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</si>
  <si>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</si>
  <si>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</si>
  <si>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</si>
  <si>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</si>
  <si>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</si>
  <si>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</si>
  <si>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</si>
  <si>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</si>
  <si>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</si>
  <si>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</si>
  <si>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</si>
  <si>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</si>
  <si>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</si>
  <si>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</si>
  <si>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</si>
  <si>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</si>
  <si>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</si>
  <si>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</si>
  <si>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</si>
  <si>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</si>
  <si>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</si>
  <si>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</si>
  <si>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</si>
  <si>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</si>
  <si>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</si>
  <si>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</si>
  <si>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</si>
  <si>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</si>
  <si>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</si>
  <si>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</si>
  <si>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</si>
  <si>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</si>
  <si>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</si>
  <si>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</si>
  <si>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</si>
  <si>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</si>
  <si>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</si>
  <si>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</si>
  <si>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</si>
  <si>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</si>
  <si>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</si>
  <si>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</si>
  <si>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</si>
  <si>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</si>
  <si>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</si>
  <si>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</si>
  <si>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</si>
  <si>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</si>
  <si>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</si>
  <si>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</si>
  <si>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</si>
  <si>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</si>
  <si>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</si>
  <si>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</si>
  <si>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</si>
  <si>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</si>
  <si>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</si>
  <si>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</si>
  <si>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</si>
  <si>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</si>
  <si>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</si>
  <si>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</si>
  <si>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</si>
  <si>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</si>
  <si>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</si>
  <si>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</si>
  <si>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</si>
  <si>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</si>
  <si>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</si>
  <si>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</si>
  <si>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</si>
  <si>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</si>
  <si>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</si>
  <si>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</si>
  <si>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</si>
  <si>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</si>
  <si>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</si>
  <si>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</si>
  <si>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</si>
  <si>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</si>
  <si>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</si>
  <si>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</si>
  <si>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</si>
  <si>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</si>
  <si>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</si>
  <si>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</si>
  <si>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</si>
  <si>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</si>
  <si>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</si>
  <si>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</si>
  <si>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</si>
  <si>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</si>
  <si>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</si>
  <si>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</si>
  <si>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</si>
  <si>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</si>
  <si>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</si>
  <si>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</si>
  <si>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</si>
  <si>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</si>
  <si>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</si>
  <si>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</si>
  <si>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</si>
  <si>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</si>
  <si>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</si>
  <si>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</si>
  <si>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</si>
  <si>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</si>
  <si>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</si>
  <si>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</si>
  <si>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</si>
  <si>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</si>
  <si>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</si>
  <si>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</si>
  <si>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</si>
  <si>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</si>
  <si>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</si>
  <si>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</si>
  <si>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</si>
  <si>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</si>
  <si>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</si>
  <si>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</si>
  <si>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</si>
  <si>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</si>
  <si>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</si>
  <si>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</si>
  <si>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</si>
  <si>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</si>
  <si>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</si>
  <si>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</si>
  <si>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</si>
  <si>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</si>
  <si>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</si>
  <si>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</si>
  <si>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</si>
  <si>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</si>
  <si>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</si>
  <si>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</si>
  <si>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</si>
  <si>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</si>
  <si>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</si>
  <si>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</si>
  <si>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</si>
  <si>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</si>
  <si>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</si>
  <si>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</si>
  <si>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</si>
  <si>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</si>
  <si>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</si>
  <si>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</si>
  <si>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</si>
  <si>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</si>
  <si>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</si>
  <si>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</si>
  <si>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</si>
  <si>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</si>
  <si>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</si>
  <si>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</si>
  <si>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</si>
  <si>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</si>
  <si>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</si>
  <si>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</si>
  <si>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</si>
  <si>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</si>
  <si>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</si>
  <si>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</si>
  <si>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</si>
  <si>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</si>
  <si>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</si>
  <si>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</si>
  <si>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</si>
  <si>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</si>
  <si>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</si>
  <si>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</si>
  <si>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</si>
  <si>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</si>
  <si>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</si>
  <si>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</si>
  <si>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</si>
  <si>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</si>
  <si>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</si>
  <si>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</si>
  <si>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</si>
  <si>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</si>
  <si>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</si>
  <si>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</si>
  <si>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</si>
  <si>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</si>
  <si>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</si>
  <si>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</si>
  <si>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</si>
  <si>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</si>
  <si>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</si>
  <si>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</si>
  <si>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</si>
  <si>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</si>
  <si>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</si>
  <si>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</si>
  <si>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</si>
  <si>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</si>
  <si>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</si>
  <si>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</si>
  <si>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</si>
  <si>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</si>
  <si>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</si>
  <si>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</si>
  <si>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</si>
  <si>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</si>
  <si>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</si>
  <si>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</si>
  <si>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</si>
  <si>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</si>
  <si>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</si>
  <si>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</si>
  <si>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</si>
  <si>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</si>
  <si>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</si>
  <si>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</si>
  <si>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</si>
  <si>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</si>
  <si>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</si>
  <si>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</si>
  <si>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</si>
  <si>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</si>
  <si>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</si>
  <si>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</si>
  <si>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</si>
  <si>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</si>
  <si>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</si>
  <si>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</si>
  <si>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</si>
  <si>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</si>
  <si>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</si>
  <si>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</si>
  <si>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</si>
  <si>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</si>
  <si>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</si>
  <si>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</si>
  <si>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</si>
  <si>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</si>
  <si>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</si>
  <si>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</si>
  <si>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</si>
  <si>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</si>
  <si>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</si>
  <si>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</si>
  <si>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</si>
  <si>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</si>
  <si>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</si>
  <si>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</si>
  <si>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</si>
  <si>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</si>
  <si>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</si>
  <si>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</si>
  <si>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</si>
  <si>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</si>
  <si>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</si>
  <si>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</si>
  <si>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</si>
  <si>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</si>
  <si>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</si>
  <si>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</si>
  <si>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</si>
  <si>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</si>
  <si>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</si>
  <si>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</si>
  <si>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</si>
  <si>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</si>
  <si>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</si>
  <si>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</si>
  <si>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</si>
  <si>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</si>
  <si>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</si>
  <si>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</si>
  <si>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</si>
  <si>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</si>
  <si>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</si>
  <si>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</si>
  <si>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</si>
  <si>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</si>
  <si>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</si>
  <si>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</si>
  <si>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</si>
  <si>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</si>
  <si>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</si>
  <si>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</si>
  <si>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</si>
  <si>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</si>
  <si>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</si>
  <si>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</si>
  <si>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</si>
  <si>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</si>
  <si>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</si>
  <si>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</si>
  <si>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</si>
  <si>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</si>
  <si>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</si>
  <si>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</si>
  <si>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</si>
  <si>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</si>
  <si>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</si>
  <si>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</si>
  <si>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</si>
  <si>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</si>
  <si>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</si>
  <si>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</si>
  <si>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</si>
  <si>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</si>
  <si>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</si>
  <si>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</si>
  <si>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</si>
  <si>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</si>
  <si>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</si>
  <si>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</si>
  <si>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</si>
  <si>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</si>
  <si>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</si>
  <si>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</si>
  <si>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</si>
  <si>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</si>
  <si>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</si>
  <si>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</si>
  <si>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</si>
  <si>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</si>
  <si>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</si>
  <si>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</si>
  <si>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</si>
  <si>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</si>
  <si>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</si>
  <si>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</si>
  <si>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</si>
  <si>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</si>
  <si>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</si>
  <si>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</si>
  <si>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</si>
  <si>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</si>
  <si>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</si>
  <si>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</si>
  <si>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</si>
  <si>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</si>
  <si>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</si>
  <si>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</si>
  <si>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</si>
  <si>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</si>
  <si>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</si>
  <si>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</si>
  <si>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</si>
  <si>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</si>
  <si>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</si>
  <si>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</si>
  <si>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</si>
  <si>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</si>
  <si>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</si>
  <si>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</si>
  <si>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</si>
  <si>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</si>
  <si>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</si>
  <si>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</si>
  <si>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</si>
  <si>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</si>
  <si>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</si>
  <si>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</si>
  <si>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</si>
  <si>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</si>
  <si>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</si>
  <si>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</si>
  <si>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</si>
  <si>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</si>
  <si>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</si>
  <si>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</si>
  <si>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</si>
  <si>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</si>
  <si>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</si>
  <si>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</si>
  <si>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</si>
  <si>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</si>
  <si>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</si>
  <si>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</si>
  <si>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</si>
  <si>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</si>
  <si>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</si>
  <si>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</si>
  <si>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</si>
  <si>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</si>
  <si>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</si>
  <si>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</si>
  <si>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</si>
  <si>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</si>
  <si>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</si>
  <si>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</si>
  <si>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</si>
  <si>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</si>
  <si>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</si>
  <si>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</si>
  <si>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</si>
  <si>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</si>
  <si>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</si>
  <si>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</si>
  <si>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</si>
  <si>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</si>
  <si>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</si>
  <si>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</si>
  <si>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</si>
  <si>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</si>
  <si>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</si>
  <si>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</si>
  <si>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</si>
  <si>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</si>
  <si>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</si>
  <si>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</si>
  <si>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</si>
  <si>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</si>
  <si>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</si>
  <si>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</si>
  <si>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</si>
  <si>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</si>
  <si>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</si>
  <si>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</si>
  <si>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</si>
  <si>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</si>
  <si>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</si>
  <si>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</si>
  <si>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</si>
  <si>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</si>
  <si>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</si>
  <si>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</si>
  <si>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</si>
  <si>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</si>
  <si>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</si>
  <si>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</si>
  <si>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</si>
  <si>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</si>
  <si>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</si>
  <si>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</si>
  <si>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</si>
  <si>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</si>
  <si>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</si>
  <si>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</si>
  <si>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</si>
  <si>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</si>
  <si>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</si>
  <si>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</si>
  <si>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</si>
  <si>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</si>
  <si>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</si>
  <si>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</si>
  <si>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</si>
  <si>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</si>
  <si>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</si>
  <si>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</si>
  <si>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</si>
  <si>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</si>
  <si>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</si>
  <si>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</si>
  <si>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</si>
  <si>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</si>
  <si>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</si>
  <si>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</si>
  <si>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</si>
  <si>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</si>
  <si>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</si>
  <si>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</si>
  <si>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</si>
  <si>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</si>
  <si>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</si>
  <si>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</si>
  <si>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</si>
  <si>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</si>
  <si>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</si>
  <si>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</si>
  <si>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</si>
  <si>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</si>
  <si>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</si>
  <si>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</si>
  <si>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</si>
  <si>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</si>
  <si>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</si>
  <si>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</si>
  <si>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</si>
  <si>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</si>
  <si>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</si>
  <si>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</si>
  <si>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</si>
  <si>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</si>
  <si>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</si>
  <si>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</si>
  <si>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</si>
  <si>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</si>
  <si>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</si>
  <si>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</si>
  <si>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</si>
  <si>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</si>
  <si>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</si>
  <si>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</si>
  <si>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</si>
  <si>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</si>
  <si>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</si>
  <si>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</si>
  <si>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</si>
  <si>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</si>
  <si>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</si>
  <si>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</si>
  <si>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</si>
  <si>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</si>
  <si>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</si>
  <si>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</si>
  <si>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</si>
  <si>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</si>
  <si>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</si>
  <si>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</si>
  <si>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</si>
  <si>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</si>
  <si>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</si>
  <si>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</si>
  <si>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</si>
  <si>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</si>
  <si>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</si>
  <si>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</si>
  <si>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</si>
  <si>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</si>
  <si>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</si>
  <si>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</si>
  <si>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</si>
  <si>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</si>
  <si>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</si>
  <si>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</si>
  <si>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</si>
  <si>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</si>
  <si>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</si>
  <si>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</si>
  <si>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</si>
  <si>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</si>
  <si>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</si>
  <si>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</si>
  <si>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</si>
  <si>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</si>
  <si>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</si>
  <si>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</si>
  <si>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</si>
  <si>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</si>
  <si>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</si>
  <si>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</si>
  <si>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</si>
  <si>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</si>
  <si>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</si>
  <si>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</si>
  <si>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</si>
  <si>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</si>
  <si>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</si>
  <si>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</si>
  <si>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</si>
  <si>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</si>
  <si>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</si>
  <si>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</si>
  <si>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</si>
  <si>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</si>
  <si>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</si>
  <si>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</si>
  <si>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</si>
  <si>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</si>
  <si>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</si>
  <si>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</si>
  <si>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</si>
  <si>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</si>
  <si>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</si>
  <si>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</si>
  <si>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</si>
  <si>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</si>
  <si>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</si>
  <si>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</si>
  <si>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</si>
  <si>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</si>
  <si>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</si>
  <si>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</si>
  <si>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</si>
  <si>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</si>
  <si>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</si>
  <si>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</si>
  <si>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</si>
  <si>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</si>
  <si>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</si>
  <si>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</si>
  <si>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</si>
  <si>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</si>
  <si>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</si>
  <si>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</si>
  <si>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</si>
  <si>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</si>
  <si>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</si>
  <si>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</si>
  <si>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</si>
  <si>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</si>
  <si>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</si>
  <si>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</si>
  <si>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</si>
  <si>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</si>
  <si>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</si>
  <si>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</si>
  <si>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</si>
  <si>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</si>
  <si>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</si>
  <si>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</si>
  <si>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</si>
  <si>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</si>
  <si>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</si>
  <si>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</si>
  <si>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</si>
  <si>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</si>
  <si>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</si>
  <si>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</si>
  <si>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</si>
  <si>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</si>
  <si>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</si>
  <si>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</si>
  <si>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</si>
  <si>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</si>
  <si>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</si>
  <si>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</si>
  <si>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</si>
  <si>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</si>
  <si>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</si>
  <si>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</si>
  <si>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</si>
  <si>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</si>
  <si>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</si>
  <si>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</si>
  <si>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</si>
  <si>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</si>
  <si>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</si>
  <si>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</si>
  <si>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</si>
  <si>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</si>
  <si>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</si>
  <si>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</si>
  <si>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</si>
  <si>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</si>
  <si>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</si>
  <si>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</si>
  <si>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</si>
  <si>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</si>
  <si>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</si>
  <si>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</si>
  <si>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</si>
  <si>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</si>
  <si>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</si>
  <si>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</si>
  <si>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</si>
  <si>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</si>
  <si>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</si>
  <si>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</si>
  <si>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</si>
  <si>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</si>
  <si>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</si>
  <si>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</si>
  <si>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</si>
  <si>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</si>
  <si>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</si>
  <si>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</si>
  <si>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</si>
  <si>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</si>
  <si>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</si>
  <si>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</si>
  <si>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</si>
  <si>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</si>
  <si>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</si>
  <si>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</si>
  <si>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</si>
  <si>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</si>
  <si>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</si>
  <si>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</si>
  <si>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</si>
  <si>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</si>
  <si>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</si>
  <si>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</si>
  <si>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</si>
  <si>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</si>
  <si>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</si>
  <si>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</si>
  <si>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</si>
  <si>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</si>
  <si>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</si>
  <si>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</si>
  <si>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</si>
  <si>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</si>
  <si>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</si>
  <si>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</si>
  <si>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</si>
  <si>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</si>
  <si>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</si>
  <si>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</si>
  <si>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</si>
  <si>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</si>
  <si>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</si>
  <si>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</si>
  <si>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</si>
  <si>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</si>
  <si>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</si>
  <si>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</si>
  <si>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</si>
  <si>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</si>
  <si>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</si>
  <si>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</si>
  <si>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</si>
  <si>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</si>
  <si>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</si>
  <si>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</si>
  <si>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</si>
  <si>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</si>
  <si>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</si>
  <si>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</si>
  <si>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</si>
  <si>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</si>
  <si>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</si>
  <si>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</si>
  <si>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</si>
  <si>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</si>
  <si>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</si>
  <si>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</si>
  <si>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</si>
  <si>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</si>
  <si>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</si>
  <si>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</si>
  <si>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</si>
  <si>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</si>
  <si>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</si>
  <si>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</si>
  <si>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</si>
  <si>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</si>
  <si>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</si>
  <si>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</si>
  <si>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</si>
  <si>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</si>
  <si>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</si>
  <si>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</si>
  <si>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</si>
  <si>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</si>
  <si>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</si>
  <si>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</si>
  <si>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</si>
  <si>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</si>
  <si>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</si>
  <si>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</si>
  <si>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</si>
  <si>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</si>
  <si>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</si>
  <si>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</si>
  <si>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</si>
  <si>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</si>
  <si>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</si>
  <si>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</si>
  <si>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</si>
  <si>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</si>
  <si>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</si>
  <si>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</si>
  <si>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</si>
  <si>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</si>
  <si>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</si>
  <si>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</si>
  <si>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</si>
  <si>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</si>
  <si>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</si>
  <si>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</si>
  <si>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</si>
  <si>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</si>
  <si>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</si>
  <si>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</si>
  <si>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</si>
  <si>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</si>
  <si>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</si>
  <si>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</si>
  <si>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</si>
  <si>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</si>
  <si>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</si>
  <si>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</si>
  <si>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</si>
  <si>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</si>
  <si>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</si>
  <si>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</si>
  <si>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</si>
  <si>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</si>
  <si>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</si>
  <si>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</si>
  <si>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</si>
  <si>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</si>
  <si>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</si>
  <si>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</si>
  <si>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</si>
  <si>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</si>
  <si>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</si>
  <si>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</si>
  <si>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</si>
  <si>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</si>
  <si>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</si>
  <si>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</si>
  <si>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</si>
  <si>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</si>
  <si>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</si>
  <si>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</si>
  <si>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</si>
  <si>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</si>
  <si>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</si>
  <si>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</si>
  <si>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</si>
  <si>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</si>
  <si>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</si>
  <si>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</si>
  <si>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</si>
  <si>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</si>
  <si>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</si>
  <si>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</si>
  <si>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</si>
  <si>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</si>
  <si>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</si>
  <si>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</si>
  <si>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</si>
  <si>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</si>
  <si>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</si>
  <si>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</si>
  <si>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</si>
  <si>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</si>
  <si>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</si>
  <si>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</si>
  <si>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</si>
  <si>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</si>
  <si>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</si>
  <si>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</si>
  <si>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</si>
  <si>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</si>
  <si>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</si>
  <si>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</si>
  <si>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</si>
  <si>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</si>
  <si>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</si>
  <si>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</si>
  <si>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</si>
  <si>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</si>
  <si>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</si>
  <si>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</si>
  <si>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</si>
  <si>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</si>
  <si>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</si>
  <si>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</si>
  <si>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</si>
  <si>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</si>
  <si>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</si>
  <si>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</si>
  <si>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</si>
  <si>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</si>
  <si>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</si>
  <si>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</si>
  <si>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</si>
  <si>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</si>
  <si>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</si>
  <si>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</si>
  <si>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</si>
  <si>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</si>
  <si>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</si>
  <si>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</si>
  <si>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</si>
  <si>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</si>
  <si>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</si>
  <si>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</si>
  <si>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</si>
  <si>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</si>
  <si>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</si>
  <si>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</si>
  <si>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</si>
  <si>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</si>
  <si>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</si>
  <si>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</si>
  <si>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</si>
  <si>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</si>
  <si>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</si>
  <si>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</si>
  <si>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</si>
  <si>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</si>
  <si>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</si>
  <si>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</si>
  <si>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</si>
  <si>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</si>
  <si>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</si>
  <si>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</si>
  <si>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</si>
  <si>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</si>
  <si>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</si>
  <si>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</si>
  <si>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</si>
  <si>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</si>
  <si>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</si>
  <si>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</si>
  <si>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</si>
  <si>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</si>
  <si>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</si>
  <si>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</si>
  <si>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</si>
  <si>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</si>
  <si>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</si>
  <si>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</si>
  <si>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</si>
  <si>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</si>
  <si>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</si>
  <si>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</si>
  <si>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</si>
  <si>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</si>
  <si>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</si>
  <si>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</si>
  <si>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</si>
  <si>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</si>
  <si>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</si>
  <si>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</si>
  <si>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</si>
  <si>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</si>
  <si>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</si>
  <si>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</si>
  <si>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</si>
  <si>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</si>
  <si>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</si>
  <si>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</si>
  <si>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</si>
  <si>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</si>
  <si>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</si>
  <si>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</si>
  <si>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</si>
  <si>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</si>
  <si>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</si>
  <si>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</si>
  <si>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</si>
  <si>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</si>
  <si>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</si>
  <si>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</si>
  <si>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</si>
  <si>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</si>
  <si>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</si>
  <si>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</si>
  <si>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</si>
  <si>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</si>
  <si>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</si>
  <si>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</si>
  <si>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</si>
  <si>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</si>
  <si>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</si>
  <si>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</si>
  <si>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</si>
  <si>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</si>
  <si>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</si>
  <si>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</si>
  <si>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</si>
  <si>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</si>
  <si>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</si>
  <si>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</si>
  <si>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</si>
  <si>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</si>
  <si>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</si>
  <si>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</si>
  <si>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</si>
  <si>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</si>
  <si>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</si>
  <si>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</si>
  <si>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</si>
  <si>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</si>
  <si>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</si>
  <si>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</si>
  <si>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</si>
  <si>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</si>
  <si>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</si>
  <si>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</si>
  <si>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</si>
  <si>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</si>
  <si>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</si>
  <si>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</si>
  <si>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</si>
  <si>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</si>
  <si>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</si>
  <si>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</si>
  <si>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</si>
  <si>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</si>
  <si>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</si>
  <si>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</si>
  <si>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</si>
  <si>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</si>
  <si>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</si>
  <si>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</si>
  <si>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</si>
  <si>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</si>
  <si>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</si>
  <si>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</si>
  <si>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</si>
  <si>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</si>
  <si>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</si>
  <si>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</si>
  <si>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</si>
  <si>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</si>
  <si>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</si>
  <si>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</si>
  <si>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</si>
  <si>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</si>
  <si>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</si>
  <si>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</si>
  <si>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</si>
  <si>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</si>
  <si>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</si>
  <si>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</si>
  <si>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</si>
  <si>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</si>
  <si>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</si>
  <si>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</si>
  <si>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</si>
  <si>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</si>
  <si>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</si>
  <si>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</si>
  <si>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</si>
  <si>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</si>
  <si>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</si>
  <si>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</si>
  <si>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</si>
  <si>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</si>
  <si>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</si>
  <si>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</si>
  <si>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</si>
  <si>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</si>
  <si>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</si>
  <si>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</si>
  <si>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</si>
  <si>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</si>
  <si>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</si>
  <si>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</si>
  <si>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</si>
  <si>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</si>
  <si>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</si>
  <si>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</si>
  <si>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</si>
  <si>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</si>
  <si>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</si>
  <si>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</si>
  <si>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</si>
  <si>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</si>
  <si>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</si>
  <si>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</si>
  <si>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</si>
  <si>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</si>
  <si>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</si>
  <si>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</si>
  <si>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</si>
  <si>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</si>
  <si>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</si>
  <si>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</si>
  <si>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</si>
  <si>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</si>
  <si>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</si>
  <si>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</si>
  <si>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</si>
  <si>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</si>
  <si>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</si>
  <si>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</si>
  <si>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</si>
  <si>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</si>
  <si>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</si>
  <si>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</si>
  <si>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</si>
  <si>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</si>
  <si>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</si>
  <si>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</si>
  <si>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</si>
  <si>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</si>
  <si>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</si>
  <si>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</si>
  <si>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</si>
  <si>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</si>
  <si>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</si>
  <si>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</si>
  <si>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</si>
  <si>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</si>
  <si>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</si>
  <si>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</si>
  <si>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</si>
  <si>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</si>
  <si>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</si>
  <si>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</si>
  <si>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</si>
  <si>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</si>
  <si>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</si>
  <si>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</si>
  <si>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</si>
  <si>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</si>
  <si>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</si>
  <si>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</si>
  <si>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</si>
  <si>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</si>
  <si>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</si>
  <si>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</si>
  <si>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</si>
  <si>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</si>
  <si>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</si>
  <si>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</si>
  <si>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</si>
  <si>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</si>
  <si>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</si>
  <si>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</si>
  <si>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</si>
  <si>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</si>
  <si>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</si>
  <si>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</si>
  <si>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</si>
  <si>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</si>
  <si>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</si>
  <si>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</si>
  <si>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</si>
  <si>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</si>
  <si>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</si>
  <si>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</si>
  <si>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</si>
  <si>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</si>
  <si>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</si>
  <si>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</si>
  <si>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</si>
  <si>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</si>
  <si>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</si>
  <si>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</si>
  <si>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</si>
  <si>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</si>
  <si>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</si>
  <si>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</si>
  <si>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</si>
  <si>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</si>
  <si>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</si>
  <si>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</si>
  <si>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</si>
  <si>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</si>
  <si>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</si>
  <si>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</si>
  <si>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</si>
  <si>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</si>
  <si>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</si>
  <si>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</si>
  <si>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</si>
  <si>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</si>
  <si>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</si>
  <si>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</si>
  <si>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</si>
  <si>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</si>
  <si>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</si>
  <si>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</si>
  <si>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</si>
  <si>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</si>
  <si>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</si>
  <si>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</si>
  <si>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</si>
  <si>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</si>
  <si>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</si>
  <si>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</si>
  <si>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</si>
  <si>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</si>
  <si>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</si>
  <si>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</si>
  <si>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</si>
  <si>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</si>
  <si>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</si>
  <si>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</si>
  <si>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</si>
  <si>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</si>
  <si>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</si>
  <si>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</si>
  <si>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</si>
  <si>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</si>
  <si>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</si>
  <si>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</si>
  <si>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</si>
  <si>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</si>
  <si>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</si>
  <si>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</si>
  <si>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</si>
  <si>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</si>
  <si>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</si>
  <si>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</si>
  <si>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</si>
  <si>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</si>
  <si>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</si>
  <si>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</si>
  <si>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</si>
  <si>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</si>
  <si>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</si>
  <si>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</si>
  <si>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</si>
  <si>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</si>
  <si>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</si>
  <si>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</si>
  <si>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</si>
  <si>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</si>
  <si>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</si>
  <si>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</si>
  <si>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</si>
  <si>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</si>
  <si>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</si>
  <si>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</si>
  <si>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</si>
  <si>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</si>
  <si>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</si>
  <si>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</si>
  <si>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</si>
  <si>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</si>
  <si>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</si>
  <si>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</si>
  <si>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</si>
  <si>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</si>
  <si>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</si>
  <si>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</si>
  <si>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</si>
  <si>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</si>
  <si>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</si>
  <si>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</si>
  <si>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</si>
  <si>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</si>
  <si>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</si>
  <si>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</si>
  <si>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</si>
  <si>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</si>
  <si>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</si>
  <si>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</si>
  <si>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</si>
  <si>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</si>
  <si>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</si>
  <si>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</si>
  <si>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</si>
  <si>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</si>
  <si>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</si>
  <si>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</si>
  <si>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</si>
  <si>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</si>
  <si>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</si>
  <si>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</si>
  <si>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</si>
  <si>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</si>
  <si>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</si>
  <si>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</si>
  <si>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</si>
  <si>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</si>
  <si>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</si>
  <si>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</si>
  <si>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</si>
  <si>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</si>
  <si>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</si>
  <si>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</si>
  <si>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</si>
  <si>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</si>
  <si>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</si>
  <si>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</si>
  <si>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</si>
  <si>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</si>
  <si>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</si>
  <si>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</si>
  <si>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</si>
  <si>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</si>
  <si>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</si>
  <si>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</si>
  <si>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</si>
  <si>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</si>
  <si>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</si>
  <si>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</si>
  <si>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</si>
  <si>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</si>
  <si>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</si>
  <si>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</si>
  <si>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</si>
  <si>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</si>
  <si>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</si>
  <si>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</si>
  <si>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</si>
  <si>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</si>
  <si>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</si>
  <si>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</si>
  <si>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</si>
  <si>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</si>
  <si>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</si>
  <si>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</si>
  <si>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</si>
  <si>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</si>
  <si>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</si>
  <si>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</si>
  <si>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</si>
  <si>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</si>
  <si>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</si>
  <si>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</si>
  <si>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</si>
  <si>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</si>
  <si>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</si>
  <si>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</si>
  <si>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</si>
  <si>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</si>
  <si>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</si>
  <si>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</si>
  <si>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</si>
  <si>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</si>
  <si>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</si>
  <si>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</si>
  <si>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</si>
  <si>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</si>
  <si>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</si>
  <si>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</si>
  <si>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</si>
  <si>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</si>
  <si>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</si>
  <si>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</si>
  <si>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</si>
  <si>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</si>
  <si>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</si>
  <si>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</si>
  <si>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</si>
  <si>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</si>
  <si>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</si>
  <si>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</si>
  <si>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</si>
  <si>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</si>
  <si>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</si>
  <si>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</si>
  <si>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</si>
  <si>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</si>
  <si>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</si>
  <si>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</si>
  <si>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</si>
  <si>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</si>
  <si>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</si>
  <si>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</si>
  <si>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</si>
  <si>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</si>
  <si>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</si>
  <si>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</si>
  <si>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</si>
  <si>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</si>
  <si>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</si>
  <si>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</si>
  <si>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</si>
  <si>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</si>
  <si>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</si>
  <si>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</si>
  <si>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</si>
  <si>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</si>
  <si>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</si>
  <si>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</si>
  <si>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</si>
  <si>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</si>
  <si>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</si>
  <si>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</si>
  <si>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</si>
  <si>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</si>
  <si>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</si>
  <si>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</si>
  <si>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</si>
  <si>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</si>
  <si>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</si>
  <si>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</si>
  <si>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</si>
  <si>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</si>
  <si>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</si>
  <si>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</si>
  <si>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</si>
  <si>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</si>
  <si>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</si>
  <si>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</si>
  <si>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</si>
  <si>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</si>
  <si>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</si>
  <si>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</si>
  <si>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</si>
  <si>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</si>
  <si>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</si>
  <si>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</si>
  <si>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</si>
  <si>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</si>
  <si>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</si>
  <si>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</si>
  <si>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</si>
  <si>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</si>
  <si>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</si>
  <si>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</si>
  <si>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</si>
  <si>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</si>
  <si>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</si>
  <si>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</si>
  <si>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</si>
  <si>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</si>
  <si>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</si>
  <si>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</si>
  <si>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</si>
  <si>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</si>
  <si>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</si>
  <si>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</si>
  <si>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</si>
  <si>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</si>
  <si>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</si>
  <si>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</si>
  <si>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</si>
  <si>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</si>
  <si>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</si>
  <si>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</si>
  <si>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</si>
  <si>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</si>
  <si>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</si>
  <si>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</si>
  <si>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</si>
  <si>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</si>
  <si>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</si>
  <si>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</si>
  <si>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</si>
  <si>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</si>
  <si>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</si>
  <si>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</si>
  <si>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</si>
  <si>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</si>
  <si>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</si>
  <si>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</si>
  <si>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</si>
  <si>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</si>
  <si>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</si>
  <si>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</si>
  <si>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</si>
  <si>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</si>
  <si>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</si>
  <si>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</si>
  <si>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</si>
  <si>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</si>
  <si>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</si>
  <si>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</si>
  <si>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</si>
  <si>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</si>
  <si>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</si>
  <si>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</si>
  <si>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</si>
  <si>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</si>
  <si>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</si>
  <si>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</si>
  <si>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</si>
  <si>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</si>
  <si>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</si>
  <si>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</si>
  <si>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</si>
  <si>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</si>
  <si>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</si>
  <si>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</si>
  <si>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</si>
  <si>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</si>
  <si>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</si>
  <si>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</si>
  <si>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</si>
  <si>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</si>
  <si>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</si>
  <si>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</si>
  <si>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</si>
  <si>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</si>
  <si>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</si>
  <si>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</si>
  <si>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</si>
  <si>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</si>
  <si>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</si>
  <si>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</si>
  <si>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</si>
  <si>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</si>
  <si>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</si>
  <si>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</si>
  <si>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</si>
  <si>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</si>
  <si>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</si>
  <si>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</si>
  <si>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</si>
  <si>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</si>
  <si>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</si>
  <si>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</si>
  <si>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</si>
  <si>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</si>
  <si>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</si>
  <si>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</si>
  <si>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</si>
  <si>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</si>
  <si>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</si>
  <si>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</si>
  <si>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</si>
  <si>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</si>
  <si>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</si>
  <si>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</si>
  <si>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</si>
  <si>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</si>
  <si>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</si>
  <si>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</si>
  <si>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</si>
  <si>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</si>
  <si>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</si>
  <si>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</si>
  <si>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</si>
  <si>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</si>
  <si>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</si>
  <si>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</si>
  <si>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</si>
  <si>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</si>
  <si>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</si>
  <si>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</si>
  <si>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</si>
  <si>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</si>
  <si>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</si>
  <si>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</si>
  <si>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</si>
  <si>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</si>
  <si>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</si>
  <si>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</si>
  <si>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</si>
  <si>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</si>
  <si>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</si>
  <si>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</si>
  <si>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</si>
  <si>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</si>
  <si>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</si>
  <si>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</si>
  <si>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</si>
  <si>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</si>
  <si>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</si>
  <si>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</si>
  <si>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</si>
  <si>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</si>
  <si>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</si>
  <si>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</si>
  <si>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</si>
  <si>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</si>
  <si>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</si>
  <si>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</si>
  <si>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</si>
  <si>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</si>
  <si>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</si>
  <si>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</si>
  <si>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</si>
  <si>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</si>
  <si>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</si>
  <si>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</si>
  <si>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</si>
  <si>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</si>
  <si>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</si>
  <si>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</si>
  <si>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</si>
  <si>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</si>
  <si>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</si>
  <si>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</si>
  <si>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</si>
  <si>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</si>
  <si>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</si>
  <si>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</si>
  <si>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</si>
  <si>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</si>
  <si>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</si>
  <si>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</si>
  <si>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</si>
  <si>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</si>
  <si>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</si>
  <si>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</si>
  <si>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</si>
  <si>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</si>
  <si>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</si>
  <si>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</si>
  <si>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</si>
  <si>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</si>
  <si>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</si>
  <si>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</si>
  <si>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</si>
  <si>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</si>
  <si>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</si>
  <si>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</si>
  <si>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</si>
  <si>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</si>
  <si>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</si>
  <si>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</si>
  <si>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</si>
  <si>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</si>
  <si>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</si>
  <si>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</si>
  <si>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</si>
  <si>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</si>
  <si>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</si>
  <si>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</si>
  <si>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</si>
  <si>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</si>
  <si>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</si>
  <si>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</si>
  <si>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</si>
  <si>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</si>
  <si>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</si>
  <si>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</si>
  <si>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</si>
  <si>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</si>
  <si>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</si>
  <si>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</si>
  <si>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</si>
  <si>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</si>
  <si>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</si>
  <si>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</si>
  <si>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</si>
  <si>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</si>
  <si>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</si>
  <si>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</si>
  <si>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</si>
  <si>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</si>
  <si>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</si>
  <si>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</si>
  <si>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</si>
  <si>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</si>
  <si>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</si>
  <si>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</si>
  <si>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</si>
  <si>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</si>
  <si>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</si>
  <si>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</si>
  <si>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</si>
  <si>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</si>
  <si>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</si>
  <si>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</si>
  <si>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</si>
  <si>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</si>
  <si>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</si>
  <si>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</si>
  <si>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</si>
  <si>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</si>
  <si>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</si>
  <si>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</si>
  <si>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</si>
  <si>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</si>
  <si>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</si>
  <si>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</si>
  <si>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</si>
  <si>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</si>
  <si>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</si>
  <si>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</si>
  <si>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</si>
  <si>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</si>
  <si>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</si>
  <si>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</si>
  <si>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</si>
  <si>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</si>
  <si>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</si>
  <si>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</si>
  <si>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</si>
  <si>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</si>
  <si>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</si>
  <si>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</si>
  <si>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</si>
  <si>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</si>
  <si>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</si>
  <si>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</si>
  <si>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</si>
  <si>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</si>
  <si>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</si>
  <si>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</si>
  <si>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</si>
  <si>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</si>
  <si>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</si>
  <si>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</si>
  <si>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</si>
  <si>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</si>
  <si>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</si>
  <si>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</si>
  <si>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</si>
  <si>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</si>
  <si>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</si>
  <si>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</si>
  <si>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</si>
  <si>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</si>
  <si>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</si>
  <si>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</si>
  <si>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</si>
  <si>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</si>
  <si>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</si>
  <si>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</si>
  <si>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</si>
  <si>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</si>
  <si>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</si>
  <si>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</si>
  <si>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</si>
  <si>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</si>
  <si>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</si>
  <si>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</si>
  <si>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</si>
  <si>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</si>
  <si>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</si>
  <si>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</si>
  <si>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</si>
  <si>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</si>
  <si>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</si>
  <si>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</si>
  <si>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</si>
  <si>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</si>
  <si>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</si>
  <si>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</si>
  <si>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</si>
  <si>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</si>
  <si>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</si>
  <si>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</si>
  <si>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</si>
  <si>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</si>
  <si>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</si>
  <si>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</si>
  <si>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</si>
  <si>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</si>
  <si>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</si>
  <si>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</si>
  <si>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</si>
  <si>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</si>
  <si>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</si>
  <si>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</si>
  <si>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</si>
  <si>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</si>
  <si>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</si>
  <si>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</si>
  <si>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</si>
  <si>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</si>
  <si>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</si>
  <si>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</si>
  <si>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</si>
  <si>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</si>
  <si>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</si>
  <si>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</si>
  <si>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</si>
  <si>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</si>
  <si>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</si>
  <si>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</si>
  <si>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</si>
  <si>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</si>
  <si>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</si>
  <si>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</si>
  <si>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</si>
  <si>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</si>
  <si>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</si>
  <si>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</si>
  <si>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</si>
  <si>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</si>
  <si>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</si>
  <si>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</si>
  <si>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</si>
  <si>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</si>
  <si>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</si>
  <si>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</si>
  <si>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</si>
  <si>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</si>
  <si>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</si>
  <si>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</si>
  <si>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</si>
  <si>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</si>
  <si>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</si>
  <si>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</si>
  <si>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</si>
  <si>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</si>
  <si>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</si>
  <si>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</si>
  <si>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</si>
  <si>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</si>
  <si>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</si>
  <si>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</si>
  <si>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</si>
  <si>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</si>
  <si>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</si>
  <si>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</si>
  <si>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</si>
  <si>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</si>
  <si>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</si>
  <si>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</si>
  <si>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</si>
  <si>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</si>
  <si>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</si>
  <si>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</si>
  <si>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</si>
  <si>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</si>
  <si>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</si>
  <si>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</si>
  <si>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</si>
  <si>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</si>
  <si>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</si>
  <si>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</si>
  <si>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</si>
  <si>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</si>
  <si>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</si>
  <si>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</si>
  <si>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</si>
  <si>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</si>
  <si>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</si>
  <si>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</si>
  <si>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</si>
  <si>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</si>
  <si>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</si>
  <si>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</si>
  <si>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</si>
  <si>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</si>
  <si>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</si>
  <si>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</si>
  <si>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</si>
  <si>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</si>
  <si>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</si>
  <si>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</si>
  <si>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</si>
  <si>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</si>
  <si>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</si>
  <si>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</si>
  <si>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</si>
  <si>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</si>
  <si>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</si>
  <si>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</si>
  <si>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</si>
  <si>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</si>
  <si>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</si>
  <si>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</si>
  <si>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</si>
  <si>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</si>
  <si>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</si>
  <si>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</si>
  <si>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</si>
  <si>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</si>
  <si>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</si>
  <si>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</si>
  <si>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</si>
  <si>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</si>
  <si>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</si>
  <si>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</si>
  <si>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</si>
  <si>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</si>
  <si>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</si>
  <si>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</si>
  <si>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</si>
  <si>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</si>
  <si>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</si>
  <si>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</si>
  <si>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</si>
  <si>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</si>
  <si>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</si>
  <si>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</si>
  <si>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</si>
  <si>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</si>
  <si>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</si>
  <si>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</si>
  <si>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</si>
  <si>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</si>
  <si>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</si>
  <si>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</si>
  <si>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</si>
  <si>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</si>
  <si>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</si>
  <si>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</si>
  <si>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</si>
  <si>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</si>
  <si>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</si>
  <si>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</si>
  <si>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</si>
  <si>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</si>
  <si>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</si>
  <si>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</si>
  <si>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</si>
  <si>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</si>
  <si>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</si>
  <si>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</si>
  <si>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</si>
  <si>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</si>
  <si>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</si>
  <si>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</si>
  <si>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</si>
  <si>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</si>
  <si>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</si>
  <si>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</si>
  <si>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</si>
  <si>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</si>
  <si>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</si>
  <si>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</si>
  <si>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</si>
  <si>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</si>
  <si>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</si>
  <si>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</si>
  <si>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</si>
  <si>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</si>
  <si>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</si>
  <si>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</si>
  <si>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</si>
  <si>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</si>
  <si>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</si>
  <si>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</si>
  <si>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</si>
  <si>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</si>
  <si>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</si>
  <si>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</si>
  <si>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</si>
  <si>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</si>
  <si>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</si>
  <si>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</si>
  <si>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</si>
  <si>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</si>
  <si>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</si>
  <si>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</si>
  <si>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</si>
  <si>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</si>
  <si>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</si>
  <si>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</si>
  <si>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</si>
  <si>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</si>
  <si>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</si>
  <si>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</si>
  <si>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</si>
  <si>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</si>
  <si>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</si>
  <si>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</si>
  <si>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</si>
  <si>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</si>
  <si>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</si>
  <si>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</si>
  <si>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</si>
  <si>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</si>
  <si>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</si>
  <si>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</si>
  <si>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</si>
  <si>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</si>
  <si>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</si>
  <si>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</si>
  <si>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</si>
  <si>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</si>
  <si>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</si>
  <si>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</si>
  <si>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</si>
  <si>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</si>
  <si>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</si>
  <si>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</si>
  <si>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</si>
  <si>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</si>
  <si>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</si>
  <si>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</si>
  <si>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</si>
  <si>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</si>
  <si>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</si>
  <si>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</si>
  <si>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</si>
  <si>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</si>
  <si>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</si>
  <si>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</si>
  <si>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</si>
  <si>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</si>
  <si>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</si>
  <si>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</si>
  <si>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</si>
  <si>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</si>
  <si>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</si>
  <si>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</si>
  <si>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</si>
  <si>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</si>
  <si>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</si>
  <si>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</si>
  <si>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</si>
  <si>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</si>
  <si>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</si>
  <si>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</si>
  <si>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</si>
  <si>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</si>
  <si>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</si>
  <si>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</si>
  <si>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</si>
  <si>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</si>
  <si>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</si>
  <si>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</si>
  <si>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</si>
  <si>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</si>
  <si>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</si>
  <si>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</si>
  <si>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</si>
  <si>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</si>
  <si>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</si>
  <si>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</si>
  <si>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</si>
  <si>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</si>
  <si>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</si>
  <si>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</si>
  <si>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</si>
  <si>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</si>
  <si>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</si>
  <si>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</si>
  <si>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</si>
  <si>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</si>
  <si>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</si>
  <si>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</si>
  <si>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</si>
  <si>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</si>
  <si>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</si>
  <si>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</si>
  <si>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</si>
  <si>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</si>
  <si>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</si>
  <si>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</si>
  <si>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</si>
  <si>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</si>
  <si>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</si>
  <si>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</si>
  <si>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</si>
  <si>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</si>
  <si>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</si>
  <si>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</si>
  <si>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</si>
  <si>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</si>
  <si>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</si>
  <si>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</si>
  <si>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</si>
  <si>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</si>
  <si>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</si>
  <si>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</si>
  <si>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</si>
  <si>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</si>
  <si>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</si>
  <si>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</si>
  <si>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</si>
  <si>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</si>
  <si>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</si>
  <si>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</si>
  <si>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</si>
  <si>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</si>
  <si>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</si>
  <si>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</si>
  <si>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</si>
  <si>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</si>
  <si>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</si>
  <si>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</si>
  <si>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</si>
  <si>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</si>
  <si>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</si>
  <si>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</si>
  <si>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</si>
  <si>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</si>
  <si>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</si>
  <si>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</si>
  <si>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</si>
  <si>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</si>
  <si>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</si>
  <si>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</si>
  <si>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</si>
  <si>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</si>
  <si>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</si>
  <si>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</si>
  <si>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</si>
  <si>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</si>
  <si>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</si>
  <si>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</si>
  <si>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</si>
  <si>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</si>
  <si>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</si>
  <si>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</si>
  <si>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</si>
  <si>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</si>
  <si>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</si>
  <si>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</si>
  <si>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</si>
  <si>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</si>
  <si>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</si>
  <si>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</si>
  <si>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</si>
  <si>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</si>
  <si>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</si>
  <si>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</si>
  <si>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</si>
  <si>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</si>
  <si>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</si>
  <si>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</si>
  <si>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</si>
  <si>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</si>
  <si>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</si>
  <si>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</si>
  <si>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</si>
  <si>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</si>
  <si>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</si>
  <si>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</si>
  <si>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</si>
  <si>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</si>
  <si>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</si>
  <si>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</si>
  <si>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</si>
  <si>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</si>
  <si>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</si>
  <si>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</si>
  <si>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</si>
  <si>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</si>
  <si>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</si>
  <si>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</si>
  <si>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</si>
  <si>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</si>
  <si>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</si>
  <si>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</si>
  <si>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</si>
  <si>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</si>
  <si>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</si>
  <si>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</si>
  <si>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</si>
  <si>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</si>
  <si>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</si>
  <si>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</si>
  <si>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</si>
  <si>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</si>
  <si>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</si>
  <si>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</si>
  <si>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</si>
  <si>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</si>
  <si>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</si>
  <si>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</si>
  <si>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</si>
  <si>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</si>
  <si>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</si>
  <si>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</si>
  <si>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</si>
  <si>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</si>
  <si>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</si>
  <si>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</si>
  <si>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</si>
  <si>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</si>
  <si>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</si>
  <si>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</si>
  <si>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</si>
  <si>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</si>
  <si>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</si>
  <si>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</si>
  <si>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</si>
  <si>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</si>
  <si>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</si>
  <si>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</si>
  <si>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</si>
  <si>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</si>
  <si>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</si>
  <si>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</si>
  <si>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</si>
  <si>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</si>
  <si>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</si>
  <si>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</si>
  <si>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</si>
  <si>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</si>
  <si>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</si>
  <si>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</si>
  <si>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</si>
  <si>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</si>
  <si>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</si>
  <si>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</si>
  <si>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</si>
  <si>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</si>
  <si>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</si>
  <si>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</si>
  <si>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</si>
  <si>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</si>
  <si>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</si>
  <si>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</si>
  <si>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</si>
  <si>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</si>
  <si>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</si>
  <si>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</si>
  <si>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</si>
  <si>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</si>
  <si>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</si>
  <si>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</si>
  <si>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</si>
  <si>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</si>
  <si>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</si>
  <si>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</si>
  <si>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</si>
  <si>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</si>
  <si>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</si>
  <si>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</si>
  <si>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</si>
  <si>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</si>
  <si>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</si>
  <si>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</si>
  <si>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</si>
  <si>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</si>
  <si>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</si>
  <si>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</si>
  <si>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</si>
  <si>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</si>
  <si>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</si>
  <si>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</si>
  <si>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</si>
  <si>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</si>
  <si>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</si>
  <si>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</si>
  <si>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</si>
  <si>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</si>
  <si>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</si>
  <si>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</si>
  <si>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</si>
  <si>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</si>
  <si>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</si>
  <si>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</si>
  <si>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</si>
  <si>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</si>
  <si>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</si>
  <si>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</si>
  <si>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</si>
  <si>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</si>
  <si>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</si>
  <si>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</si>
  <si>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</si>
  <si>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</si>
  <si>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</si>
  <si>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</si>
  <si>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</si>
  <si>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</si>
  <si>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</si>
  <si>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</si>
  <si>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</si>
  <si>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</si>
  <si>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</si>
  <si>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</si>
  <si>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</si>
  <si>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</si>
  <si>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</si>
  <si>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</si>
  <si>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</si>
  <si>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</si>
  <si>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</si>
  <si>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</si>
  <si>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</si>
  <si>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</si>
  <si>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</si>
  <si>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</si>
  <si>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</si>
  <si>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</si>
  <si>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</si>
  <si>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</si>
  <si>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</si>
  <si>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</si>
  <si>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</si>
  <si>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</si>
  <si>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</si>
  <si>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</si>
  <si>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</si>
  <si>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</si>
  <si>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</si>
  <si>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</si>
  <si>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</si>
  <si>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</si>
  <si>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</si>
  <si>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</si>
  <si>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</si>
  <si>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</si>
  <si>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</si>
  <si>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</si>
  <si>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</si>
  <si>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</si>
  <si>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</si>
  <si>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</si>
  <si>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</si>
  <si>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</si>
  <si>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</si>
  <si>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</si>
  <si>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</si>
  <si>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</si>
  <si>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</si>
  <si>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</si>
  <si>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</si>
  <si>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</si>
  <si>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</si>
  <si>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</si>
  <si>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</si>
  <si>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</si>
  <si>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</si>
  <si>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</si>
  <si>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</si>
  <si>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</si>
  <si>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</si>
  <si>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</si>
  <si>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</si>
  <si>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</si>
  <si>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</si>
  <si>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</si>
  <si>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</si>
  <si>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</si>
  <si>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</si>
  <si>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</si>
  <si>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</si>
  <si>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</si>
  <si>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</si>
  <si>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</si>
  <si>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</si>
  <si>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</si>
  <si>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</si>
  <si>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</si>
  <si>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</si>
  <si>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</si>
  <si>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</si>
  <si>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</si>
  <si>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</si>
  <si>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</si>
  <si>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</si>
  <si>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</si>
  <si>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</si>
  <si>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</si>
  <si>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</si>
  <si>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</si>
  <si>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</si>
  <si>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</si>
  <si>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</si>
  <si>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</si>
  <si>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</si>
  <si>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</si>
  <si>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</si>
  <si>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</si>
  <si>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</si>
  <si>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</si>
  <si>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</si>
  <si>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</si>
  <si>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</si>
  <si>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</si>
  <si>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</si>
  <si>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</si>
  <si>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</si>
  <si>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</si>
  <si>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</si>
  <si>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</si>
  <si>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</si>
  <si>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</si>
  <si>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</si>
  <si>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</si>
  <si>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</si>
  <si>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</si>
  <si>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</si>
  <si>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</si>
  <si>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</si>
  <si>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</si>
  <si>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</si>
  <si>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</si>
  <si>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</si>
  <si>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</si>
  <si>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</si>
  <si>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</si>
  <si>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</si>
  <si>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</si>
  <si>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</si>
  <si>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</si>
  <si>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</si>
  <si>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</si>
  <si>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</si>
  <si>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</si>
  <si>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</si>
  <si>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</si>
  <si>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</si>
  <si>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</si>
  <si>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</si>
  <si>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</si>
  <si>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</si>
  <si>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</si>
  <si>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</si>
  <si>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</si>
  <si>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</si>
  <si>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</si>
  <si>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</si>
  <si>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</si>
  <si>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</si>
  <si>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</si>
  <si>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</si>
  <si>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</si>
  <si>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</si>
  <si>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</si>
  <si>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</si>
  <si>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</si>
  <si>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</si>
  <si>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</si>
  <si>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</si>
  <si>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</si>
  <si>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</si>
  <si>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</si>
  <si>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</si>
  <si>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</si>
  <si>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</si>
  <si>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</si>
  <si>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</si>
  <si>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</si>
  <si>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</si>
  <si>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</si>
  <si>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</si>
  <si>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</si>
  <si>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</si>
  <si>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</si>
  <si>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</si>
  <si>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</si>
  <si>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</si>
  <si>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</si>
  <si>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</si>
  <si>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</si>
  <si>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</si>
  <si>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</si>
  <si>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</si>
  <si>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</si>
  <si>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</si>
  <si>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</si>
  <si>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</si>
  <si>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</si>
  <si>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</si>
  <si>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</si>
  <si>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</si>
  <si>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</si>
  <si>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</si>
  <si>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</si>
  <si>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</si>
  <si>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</si>
  <si>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</si>
  <si>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</si>
  <si>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</si>
  <si>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</si>
  <si>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</si>
  <si>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</si>
  <si>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</si>
  <si>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</si>
  <si>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</si>
  <si>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</si>
  <si>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</si>
  <si>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</si>
  <si>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</si>
  <si>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</si>
  <si>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</si>
  <si>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</si>
  <si>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</si>
  <si>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</si>
  <si>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</si>
  <si>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</si>
  <si>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</si>
  <si>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</si>
  <si>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</si>
  <si>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</si>
  <si>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</si>
  <si>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</si>
  <si>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</si>
  <si>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</si>
  <si>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</si>
  <si>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</si>
  <si>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</si>
  <si>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</si>
  <si>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</si>
  <si>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</si>
  <si>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</si>
  <si>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</si>
  <si>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</si>
  <si>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</si>
  <si>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</si>
  <si>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</si>
  <si>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</si>
  <si>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</si>
  <si>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</si>
  <si>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</si>
  <si>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</si>
  <si>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</si>
  <si>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</si>
  <si>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</si>
  <si>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</si>
  <si>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</si>
  <si>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</si>
  <si>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</si>
  <si>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</si>
  <si>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</si>
  <si>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</si>
  <si>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</si>
  <si>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</si>
  <si>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</si>
  <si>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</si>
  <si>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</si>
  <si>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</si>
  <si>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</si>
  <si>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</si>
  <si>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</si>
  <si>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</si>
  <si>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</si>
  <si>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</si>
  <si>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</si>
  <si>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</si>
  <si>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</si>
  <si>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</si>
  <si>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</si>
  <si>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</si>
  <si>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</si>
  <si>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</si>
  <si>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</si>
  <si>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</si>
  <si>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</si>
  <si>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</si>
  <si>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</si>
  <si>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</si>
  <si>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</si>
  <si>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</si>
  <si>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</si>
  <si>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</si>
  <si>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</si>
  <si>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</si>
  <si>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</si>
  <si>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</si>
  <si>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</si>
  <si>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</si>
  <si>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</si>
  <si>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</si>
  <si>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</si>
  <si>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</si>
  <si>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</si>
  <si>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</si>
  <si>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</si>
  <si>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</si>
  <si>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</si>
  <si>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</si>
  <si>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</si>
  <si>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</si>
  <si>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</si>
  <si>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</si>
  <si>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</si>
  <si>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</si>
  <si>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</si>
  <si>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</si>
  <si>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</si>
  <si>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</si>
  <si>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</si>
  <si>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</si>
  <si>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</si>
  <si>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</si>
  <si>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</si>
  <si>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</si>
  <si>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</si>
  <si>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</si>
  <si>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</si>
  <si>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</si>
  <si>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</si>
  <si>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</si>
  <si>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</si>
  <si>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</si>
  <si>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</si>
  <si>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</si>
  <si>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</si>
  <si>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</si>
  <si>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</si>
  <si>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</si>
  <si>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</si>
  <si>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</si>
  <si>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</si>
  <si>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</si>
  <si>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</si>
  <si>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</si>
  <si>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</si>
  <si>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</si>
  <si>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</si>
  <si>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</si>
  <si>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</si>
  <si>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</si>
  <si>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</si>
  <si>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</si>
  <si>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</si>
  <si>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</si>
  <si>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</si>
  <si>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</si>
  <si>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</si>
  <si>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</si>
  <si>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</si>
  <si>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</si>
  <si>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</si>
  <si>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</si>
  <si>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</si>
  <si>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</si>
  <si>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</si>
  <si>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</si>
  <si>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</si>
  <si>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</si>
  <si>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</si>
  <si>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</si>
  <si>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</si>
  <si>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</si>
  <si>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</si>
  <si>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</si>
  <si>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</si>
  <si>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</si>
  <si>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</si>
  <si>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</si>
  <si>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</si>
  <si>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</si>
  <si>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</si>
  <si>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</si>
  <si>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</si>
  <si>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</si>
  <si>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</si>
  <si>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</si>
  <si>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</si>
  <si>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</si>
  <si>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</si>
  <si>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</si>
  <si>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</si>
  <si>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</si>
  <si>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</si>
  <si>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</si>
  <si>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</si>
  <si>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</si>
  <si>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</si>
  <si>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</si>
  <si>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</si>
  <si>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</si>
  <si>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</si>
  <si>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</si>
  <si>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</si>
  <si>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</si>
  <si>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</si>
  <si>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</si>
  <si>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</si>
  <si>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</si>
  <si>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</si>
  <si>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</si>
  <si>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</si>
  <si>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</si>
  <si>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</si>
  <si>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</si>
  <si>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</si>
  <si>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</si>
  <si>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</si>
  <si>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</si>
  <si>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</si>
  <si>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</si>
  <si>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</si>
  <si>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</si>
  <si>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</si>
  <si>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</si>
  <si>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</si>
  <si>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</si>
  <si>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</si>
  <si>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</si>
  <si>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</si>
  <si>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</si>
  <si>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</si>
  <si>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</si>
  <si>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</si>
  <si>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</si>
  <si>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</si>
  <si>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</si>
  <si>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</si>
  <si>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</si>
  <si>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</si>
  <si>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</si>
  <si>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</si>
  <si>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</si>
  <si>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</si>
  <si>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</si>
  <si>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</si>
  <si>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</si>
  <si>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</si>
  <si>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</si>
  <si>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</si>
  <si>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</si>
  <si>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</si>
  <si>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</si>
  <si>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</si>
  <si>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</si>
  <si>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</si>
  <si>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</si>
  <si>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</si>
  <si>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</si>
  <si>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</si>
  <si>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</si>
  <si>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</si>
  <si>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</si>
  <si>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</si>
  <si>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</si>
  <si>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</si>
  <si>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</si>
  <si>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</si>
  <si>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</si>
  <si>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</si>
  <si>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</si>
  <si>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</si>
  <si>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</si>
  <si>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</si>
  <si>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</si>
  <si>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</si>
  <si>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</si>
  <si>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</si>
  <si>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</si>
  <si>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</si>
  <si>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</si>
  <si>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</si>
  <si>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</si>
  <si>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</si>
  <si>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</si>
  <si>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</si>
  <si>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</si>
  <si>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</si>
  <si>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</si>
  <si>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</si>
  <si>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</si>
  <si>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</si>
  <si>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</si>
  <si>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</si>
  <si>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</si>
  <si>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</si>
  <si>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</si>
  <si>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</si>
  <si>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</si>
  <si>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</si>
  <si>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</si>
  <si>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</si>
  <si>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</si>
  <si>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</si>
  <si>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</si>
  <si>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</si>
  <si>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</si>
  <si>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</si>
  <si>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</si>
  <si>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</si>
  <si>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</si>
  <si>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</si>
  <si>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</si>
  <si>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</si>
  <si>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</si>
  <si>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</si>
  <si>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</si>
  <si>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</si>
  <si>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</si>
  <si>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</si>
  <si>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</si>
  <si>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</si>
  <si>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</si>
  <si>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</si>
  <si>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</si>
  <si>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</si>
  <si>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</si>
  <si>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</si>
  <si>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</si>
  <si>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</si>
  <si>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</si>
  <si>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</si>
  <si>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</si>
  <si>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</si>
  <si>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</si>
  <si>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</si>
  <si>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</si>
  <si>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</si>
  <si>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</si>
  <si>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</si>
  <si>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</si>
  <si>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</si>
  <si>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</si>
  <si>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</si>
  <si>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</si>
  <si>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</si>
  <si>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</si>
  <si>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</si>
  <si>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</si>
  <si>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</si>
  <si>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</si>
  <si>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</si>
  <si>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</si>
  <si>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</si>
  <si>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</si>
  <si>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</si>
  <si>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</si>
  <si>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</si>
  <si>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</si>
  <si>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</si>
  <si>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</si>
  <si>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</si>
  <si>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</si>
  <si>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</si>
  <si>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</si>
  <si>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</si>
  <si>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</si>
  <si>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</si>
  <si>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</si>
  <si>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</si>
  <si>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</si>
  <si>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</si>
  <si>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</si>
  <si>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</si>
  <si>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</si>
  <si>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</si>
  <si>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</si>
  <si>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</si>
  <si>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</si>
  <si>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</si>
  <si>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</si>
  <si>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</si>
  <si>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</si>
  <si>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</si>
  <si>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</si>
  <si>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</si>
  <si>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</si>
  <si>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</si>
  <si>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</si>
  <si>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</si>
  <si>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</si>
  <si>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</si>
  <si>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</si>
  <si>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</si>
  <si>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</si>
  <si>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</si>
  <si>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</si>
  <si>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</si>
  <si>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</si>
  <si>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</si>
  <si>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</si>
  <si>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</si>
  <si>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</si>
  <si>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</si>
  <si>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</si>
  <si>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</si>
  <si>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</si>
  <si>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</si>
  <si>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</si>
  <si>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</si>
  <si>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</si>
  <si>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</si>
  <si>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</si>
  <si>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</si>
  <si>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</si>
  <si>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</si>
  <si>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</si>
  <si>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</si>
  <si>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</si>
  <si>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</si>
  <si>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</si>
  <si>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</si>
  <si>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</si>
  <si>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</si>
  <si>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</si>
  <si>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</si>
  <si>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</si>
  <si>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</si>
  <si>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</si>
  <si>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</si>
  <si>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</si>
  <si>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</si>
  <si>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</si>
  <si>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</si>
  <si>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</si>
  <si>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</si>
  <si>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</si>
  <si>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</si>
  <si>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</si>
  <si>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</si>
  <si>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</si>
  <si>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</si>
  <si>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</si>
  <si>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</si>
  <si>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</si>
  <si>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</si>
  <si>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</si>
  <si>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</si>
  <si>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</si>
  <si>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</si>
  <si>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</si>
  <si>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</si>
  <si>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</si>
  <si>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</si>
  <si>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</si>
  <si>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</si>
  <si>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</si>
  <si>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</si>
  <si>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</si>
  <si>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</si>
  <si>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</si>
  <si>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</si>
  <si>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</si>
  <si>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</si>
  <si>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</si>
  <si>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</si>
  <si>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</si>
  <si>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</si>
  <si>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</si>
  <si>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</si>
  <si>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</si>
  <si>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</si>
  <si>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</si>
  <si>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</si>
  <si>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</si>
  <si>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</si>
  <si>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</si>
  <si>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</si>
  <si>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</si>
  <si>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</si>
  <si>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</si>
  <si>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</si>
  <si>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</si>
  <si>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</si>
  <si>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</si>
  <si>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</si>
  <si>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</si>
  <si>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</si>
  <si>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</si>
  <si>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</si>
  <si>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</si>
  <si>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</si>
  <si>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</si>
  <si>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</si>
  <si>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</si>
  <si>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</si>
  <si>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</si>
  <si>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</si>
  <si>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</si>
  <si>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</si>
  <si>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</si>
  <si>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</si>
  <si>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</si>
  <si>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</si>
  <si>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</si>
  <si>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</si>
  <si>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</si>
  <si>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</si>
  <si>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</si>
  <si>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</si>
  <si>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</si>
  <si>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</si>
  <si>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</si>
  <si>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</si>
  <si>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</si>
  <si>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</si>
  <si>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</si>
  <si>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</si>
  <si>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</si>
  <si>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</si>
  <si>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</si>
  <si>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</si>
  <si>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</si>
  <si>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</si>
  <si>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</si>
  <si>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</si>
  <si>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</si>
  <si>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</si>
  <si>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</si>
  <si>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</si>
  <si>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</si>
  <si>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</si>
  <si>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</si>
  <si>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</si>
  <si>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</si>
  <si>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</si>
  <si>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</si>
  <si>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</si>
  <si>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</si>
  <si>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</si>
  <si>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</si>
  <si>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</si>
  <si>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</si>
  <si>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</si>
  <si>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</si>
  <si>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</si>
  <si>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</si>
  <si>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</si>
  <si>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</si>
  <si>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</si>
  <si>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</si>
  <si>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</si>
  <si>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</si>
  <si>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</si>
  <si>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</si>
  <si>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</si>
  <si>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</si>
  <si>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</si>
  <si>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</si>
  <si>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</si>
  <si>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</si>
  <si>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</si>
  <si>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</si>
  <si>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</si>
  <si>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</si>
  <si>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</si>
  <si>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</si>
  <si>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</si>
  <si>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</si>
  <si>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</si>
  <si>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</si>
  <si>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</si>
  <si>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</si>
  <si>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</si>
  <si>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</si>
  <si>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</si>
  <si>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</si>
  <si>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</si>
  <si>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</si>
  <si>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</si>
  <si>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</si>
  <si>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</si>
  <si>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</si>
  <si>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</si>
  <si>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</si>
  <si>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</si>
  <si>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</si>
  <si>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</si>
  <si>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</si>
  <si>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</si>
  <si>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</si>
  <si>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</si>
  <si>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</si>
  <si>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</si>
  <si>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</si>
  <si>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</si>
  <si>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</si>
  <si>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</si>
  <si>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</si>
  <si>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</si>
  <si>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</si>
  <si>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</si>
  <si>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</si>
  <si>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</si>
  <si>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</si>
  <si>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</si>
  <si>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</si>
  <si>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</si>
  <si>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</si>
  <si>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</si>
  <si>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</si>
  <si>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</si>
  <si>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</si>
  <si>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</si>
  <si>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</si>
  <si>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</si>
  <si>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</si>
  <si>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</si>
  <si>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</si>
  <si>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</si>
  <si>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</si>
  <si>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</si>
  <si>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</si>
  <si>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</si>
  <si>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</si>
  <si>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</si>
  <si>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</si>
  <si>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</si>
  <si>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</si>
  <si>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</si>
  <si>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</si>
  <si>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</si>
  <si>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</si>
  <si>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</si>
  <si>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</si>
  <si>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</si>
  <si>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</si>
  <si>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</si>
  <si>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</si>
  <si>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</si>
  <si>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</si>
  <si>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</si>
  <si>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</si>
  <si>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</si>
  <si>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</si>
  <si>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</si>
  <si>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</si>
  <si>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</si>
  <si>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</si>
  <si>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</si>
  <si>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</si>
  <si>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</si>
  <si>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</si>
  <si>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</si>
  <si>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</si>
  <si>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</si>
  <si>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</si>
  <si>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</si>
  <si>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</si>
  <si>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</si>
  <si>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</si>
  <si>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</si>
  <si>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</si>
  <si>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</si>
  <si>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</si>
  <si>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</si>
  <si>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</si>
  <si>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</si>
  <si>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</si>
  <si>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</si>
  <si>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</si>
  <si>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</si>
  <si>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</si>
  <si>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</si>
  <si>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</si>
  <si>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</si>
  <si>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</si>
  <si>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</si>
  <si>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</si>
  <si>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</si>
  <si>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</si>
  <si>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</si>
  <si>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</si>
  <si>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</si>
  <si>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</si>
  <si>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</si>
  <si>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</si>
  <si>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</si>
  <si>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</si>
  <si>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</si>
  <si>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</si>
  <si>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</si>
  <si>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</si>
  <si>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</si>
  <si>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</si>
  <si>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</si>
  <si>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</si>
  <si>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</si>
  <si>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</si>
  <si>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</si>
  <si>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</si>
  <si>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</si>
  <si>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</si>
  <si>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</si>
  <si>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</si>
  <si>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</si>
  <si>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</si>
  <si>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</si>
  <si>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</si>
  <si>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</si>
  <si>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</si>
  <si>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</si>
  <si>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</si>
  <si>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</si>
  <si>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</si>
  <si>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</si>
  <si>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</si>
  <si>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</si>
  <si>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</si>
  <si>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</si>
  <si>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</si>
  <si>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</si>
  <si>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</si>
  <si>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</si>
  <si>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</si>
  <si>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</si>
  <si>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</si>
  <si>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</si>
  <si>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</si>
  <si>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</si>
  <si>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</si>
  <si>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</si>
  <si>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</si>
  <si>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</si>
  <si>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</si>
  <si>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</si>
  <si>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</si>
  <si>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</si>
  <si>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</si>
  <si>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</si>
  <si>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</si>
  <si>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</si>
  <si>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</si>
  <si>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</si>
  <si>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</si>
  <si>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</si>
  <si>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</si>
  <si>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</si>
  <si>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</si>
  <si>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</si>
  <si>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</si>
  <si>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</si>
  <si>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</si>
  <si>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</si>
  <si>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</si>
  <si>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</si>
  <si>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</si>
  <si>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</si>
  <si>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</si>
  <si>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</si>
  <si>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</si>
  <si>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</si>
  <si>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</si>
  <si>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</si>
  <si>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</si>
  <si>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</si>
  <si>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</si>
  <si>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</si>
  <si>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</si>
  <si>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</si>
  <si>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</si>
  <si>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</si>
  <si>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</si>
  <si>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</si>
  <si>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</si>
  <si>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</si>
  <si>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</si>
  <si>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</si>
  <si>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</si>
  <si>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</si>
  <si>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</si>
  <si>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</si>
  <si>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</si>
  <si>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</si>
  <si>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</si>
  <si>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</si>
  <si>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</si>
  <si>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</si>
  <si>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</si>
  <si>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</si>
  <si>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</si>
  <si>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</si>
  <si>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</si>
  <si>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</si>
  <si>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</si>
  <si>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</si>
  <si>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</si>
  <si>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</si>
  <si>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</si>
  <si>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</si>
  <si>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</si>
  <si>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</si>
  <si>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</si>
  <si>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</si>
  <si>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</si>
  <si>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</si>
  <si>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</si>
  <si>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</si>
  <si>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</si>
  <si>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</si>
  <si>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</si>
  <si>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</si>
  <si>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</si>
  <si>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</si>
  <si>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</si>
  <si>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</si>
  <si>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</si>
  <si>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</si>
  <si>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</si>
  <si>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</si>
  <si>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</si>
  <si>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</si>
  <si>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</si>
  <si>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</si>
  <si>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</si>
  <si>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</si>
  <si>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</si>
  <si>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</si>
  <si>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</si>
  <si>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</si>
  <si>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</si>
  <si>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</si>
  <si>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</si>
  <si>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</si>
  <si>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</si>
  <si>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</si>
  <si>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</si>
  <si>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</si>
  <si>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</si>
  <si>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</si>
  <si>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</si>
  <si>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</si>
  <si>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</si>
  <si>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</si>
  <si>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</si>
  <si>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</si>
  <si>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</si>
  <si>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</si>
  <si>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</si>
  <si>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</si>
  <si>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</si>
  <si>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</si>
  <si>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</si>
  <si>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</si>
  <si>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</si>
  <si>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</si>
  <si>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</si>
  <si>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</si>
  <si>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</si>
  <si>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</si>
  <si>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</si>
  <si>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</si>
  <si>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</si>
  <si>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</si>
  <si>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</si>
  <si>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</si>
  <si>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</si>
  <si>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</si>
  <si>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</si>
  <si>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</si>
  <si>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</si>
  <si>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</si>
  <si>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</si>
  <si>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</si>
  <si>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</si>
  <si>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</si>
  <si>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</si>
  <si>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</si>
  <si>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</si>
  <si>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</si>
  <si>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</si>
  <si>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</si>
  <si>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</si>
  <si>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</si>
  <si>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</si>
  <si>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</si>
  <si>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</si>
  <si>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</si>
  <si>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</si>
  <si>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</si>
  <si>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</si>
  <si>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</si>
  <si>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</si>
  <si>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</si>
  <si>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</si>
  <si>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</si>
  <si>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</si>
  <si>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</si>
  <si>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</si>
  <si>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</si>
  <si>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</si>
  <si>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</si>
  <si>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</si>
  <si>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</si>
  <si>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</si>
  <si>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</si>
  <si>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</si>
  <si>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</si>
  <si>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</si>
  <si>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</si>
  <si>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</si>
  <si>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</si>
  <si>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</si>
  <si>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</si>
  <si>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</si>
  <si>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</si>
  <si>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</si>
  <si>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</si>
  <si>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</si>
  <si>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</si>
  <si>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</si>
  <si>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</si>
  <si>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</si>
  <si>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</si>
  <si>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</si>
  <si>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</si>
  <si>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</si>
  <si>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</si>
  <si>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</si>
  <si>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</si>
  <si>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</si>
  <si>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</si>
  <si>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</si>
  <si>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</si>
  <si>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</si>
  <si>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</si>
  <si>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</si>
  <si>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</si>
  <si>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</si>
  <si>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</si>
  <si>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</si>
  <si>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</si>
  <si>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</si>
  <si>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</si>
  <si>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</si>
  <si>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</si>
  <si>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</si>
  <si>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</si>
  <si>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</si>
  <si>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</si>
  <si>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</si>
  <si>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</si>
  <si>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</si>
  <si>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</si>
  <si>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</si>
  <si>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</si>
  <si>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</si>
  <si>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</si>
  <si>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</si>
  <si>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</si>
  <si>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</si>
  <si>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</si>
  <si>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</si>
  <si>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</si>
  <si>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</si>
  <si>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</si>
  <si>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</si>
  <si>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</si>
  <si>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</si>
  <si>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</si>
  <si>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</si>
  <si>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</si>
  <si>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</si>
  <si>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</si>
  <si>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</si>
  <si>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</si>
  <si>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</si>
  <si>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</si>
  <si>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</si>
  <si>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</si>
  <si>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</si>
  <si>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</si>
  <si>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</si>
  <si>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</si>
  <si>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</si>
  <si>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</si>
  <si>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</si>
  <si>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</si>
  <si>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</si>
  <si>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</si>
  <si>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</si>
  <si>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</si>
  <si>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</si>
  <si>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</si>
  <si>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</si>
  <si>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</si>
  <si>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</si>
  <si>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</si>
  <si>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</si>
  <si>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</si>
  <si>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</si>
  <si>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</si>
  <si>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</si>
  <si>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</si>
  <si>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</si>
  <si>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</si>
  <si>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</si>
  <si>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</si>
  <si>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</si>
  <si>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</si>
  <si>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</si>
  <si>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</si>
  <si>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</si>
  <si>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</si>
  <si>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</si>
  <si>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</si>
  <si>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</si>
  <si>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</si>
  <si>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</si>
  <si>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</si>
  <si>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</si>
  <si>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</si>
  <si>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</si>
  <si>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</si>
  <si>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</si>
  <si>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</si>
  <si>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</si>
  <si>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</si>
  <si>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</si>
  <si>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</si>
  <si>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</si>
  <si>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</si>
  <si>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</si>
  <si>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</si>
  <si>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</si>
  <si>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</si>
  <si>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</si>
  <si>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</si>
  <si>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</si>
  <si>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</si>
  <si>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</si>
  <si>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</si>
  <si>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</si>
  <si>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</si>
  <si>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</si>
  <si>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</si>
  <si>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</si>
  <si>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</si>
  <si>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</si>
  <si>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</si>
  <si>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</si>
  <si>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</si>
  <si>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</si>
  <si>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</si>
  <si>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</si>
  <si>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</si>
  <si>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</si>
  <si>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</si>
  <si>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</si>
  <si>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</si>
  <si>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</si>
  <si>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</si>
  <si>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</si>
  <si>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</si>
  <si>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</si>
  <si>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</si>
  <si>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</si>
  <si>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</si>
  <si>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</si>
  <si>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</si>
  <si>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</si>
  <si>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</si>
  <si>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</si>
  <si>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</si>
  <si>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</si>
  <si>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</si>
  <si>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</si>
  <si>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</si>
  <si>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</si>
  <si>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</si>
  <si>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</si>
  <si>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</si>
  <si>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</si>
  <si>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</si>
  <si>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</si>
  <si>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</si>
  <si>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</si>
  <si>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</si>
  <si>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</si>
  <si>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</si>
  <si>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</si>
  <si>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</si>
  <si>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</si>
  <si>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</si>
  <si>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</si>
  <si>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</si>
  <si>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</si>
  <si>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</si>
  <si>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</si>
  <si>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</si>
  <si>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</si>
  <si>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</si>
  <si>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</si>
  <si>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</si>
  <si>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</si>
  <si>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</si>
  <si>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</si>
  <si>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</si>
  <si>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</si>
  <si>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</si>
  <si>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</si>
  <si>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</si>
  <si>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</si>
  <si>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</si>
  <si>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</si>
  <si>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</si>
  <si>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</si>
  <si>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</si>
  <si>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</si>
  <si>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</si>
  <si>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</si>
  <si>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</si>
  <si>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</si>
  <si>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</si>
  <si>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</si>
  <si>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</si>
  <si>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</si>
  <si>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</si>
  <si>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</si>
  <si>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</si>
  <si>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</si>
  <si>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</si>
  <si>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</si>
  <si>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</si>
  <si>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</si>
  <si>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</si>
  <si>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</si>
  <si>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</si>
  <si>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</si>
  <si>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</si>
  <si>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</si>
  <si>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</si>
  <si>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</si>
  <si>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</si>
  <si>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</si>
  <si>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</si>
  <si>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</si>
  <si>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</si>
  <si>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</si>
  <si>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</si>
  <si>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</si>
  <si>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</si>
  <si>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</si>
  <si>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</si>
  <si>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</si>
  <si>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</si>
  <si>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</si>
  <si>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</si>
  <si>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</si>
  <si>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</si>
  <si>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</si>
  <si>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</si>
  <si>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</si>
  <si>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</si>
  <si>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</si>
  <si>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</si>
  <si>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</si>
  <si>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</si>
  <si>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</si>
  <si>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</si>
  <si>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</si>
  <si>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</si>
  <si>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</si>
  <si>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</si>
  <si>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</si>
  <si>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</si>
  <si>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</si>
  <si>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</si>
  <si>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</si>
  <si>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</si>
  <si>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</si>
  <si>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</si>
  <si>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</si>
  <si>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</si>
  <si>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</si>
  <si>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</si>
  <si>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</si>
  <si>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</si>
  <si>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</si>
  <si>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</si>
  <si>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</si>
  <si>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</si>
  <si>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</si>
  <si>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</si>
  <si>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</si>
  <si>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</si>
  <si>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</si>
  <si>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</si>
  <si>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</si>
  <si>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</si>
  <si>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</si>
  <si>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</si>
  <si>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</si>
  <si>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</si>
  <si>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</si>
  <si>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</si>
  <si>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</si>
  <si>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</si>
  <si>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</si>
  <si>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</si>
  <si>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</si>
  <si>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</si>
  <si>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</si>
  <si>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</si>
  <si>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</si>
  <si>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</si>
  <si>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</si>
  <si>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</si>
  <si>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</si>
  <si>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</si>
  <si>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</si>
  <si>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</si>
  <si>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</si>
  <si>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</si>
  <si>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</si>
  <si>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</si>
  <si>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</si>
  <si>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</si>
  <si>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</si>
  <si>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</si>
  <si>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</si>
  <si>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</si>
  <si>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</si>
  <si>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</si>
  <si>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</si>
  <si>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</si>
  <si>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</si>
  <si>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</si>
  <si>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</si>
  <si>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</si>
  <si>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</si>
  <si>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</si>
  <si>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</si>
  <si>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</si>
  <si>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</si>
  <si>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</si>
  <si>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</si>
  <si>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</si>
  <si>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</si>
  <si>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</si>
  <si>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</si>
  <si>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</si>
  <si>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</si>
  <si>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</si>
  <si>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</si>
  <si>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</si>
  <si>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</si>
  <si>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</si>
  <si>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</si>
  <si>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</si>
  <si>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</si>
  <si>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</si>
  <si>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</si>
  <si>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</si>
  <si>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</si>
  <si>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</si>
  <si>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</si>
  <si>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</si>
  <si>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</si>
  <si>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</si>
  <si>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</si>
  <si>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</si>
  <si>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</si>
  <si>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</si>
  <si>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</si>
  <si>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</si>
  <si>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</si>
  <si>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</si>
  <si>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</si>
  <si>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</si>
  <si>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</si>
  <si>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</si>
  <si>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</si>
  <si>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</si>
  <si>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</si>
  <si>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</si>
  <si>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</si>
  <si>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</si>
  <si>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</si>
  <si>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</si>
  <si>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</si>
  <si>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</si>
  <si>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</si>
  <si>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</si>
  <si>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</si>
  <si>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</si>
  <si>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</si>
  <si>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</si>
  <si>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</si>
  <si>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</si>
  <si>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</si>
  <si>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</si>
  <si>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</si>
  <si>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</si>
  <si>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</si>
  <si>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</si>
  <si>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</si>
  <si>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</si>
  <si>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</si>
  <si>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</si>
  <si>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</si>
  <si>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</si>
  <si>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</si>
  <si>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</si>
  <si>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</si>
  <si>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</si>
  <si>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</si>
  <si>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</si>
  <si>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</si>
  <si>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</si>
  <si>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</si>
  <si>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</si>
  <si>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</si>
  <si>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</si>
  <si>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</si>
  <si>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</si>
  <si>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</si>
  <si>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</si>
  <si>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</si>
  <si>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</si>
  <si>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</si>
  <si>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</si>
  <si>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</si>
  <si>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</si>
  <si>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</si>
  <si>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</si>
  <si>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</si>
  <si>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</si>
  <si>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</si>
  <si>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</si>
  <si>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</si>
  <si>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</si>
  <si>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</si>
  <si>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</si>
  <si>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</si>
  <si>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</si>
  <si>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</si>
  <si>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</si>
  <si>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</si>
  <si>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</si>
  <si>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</si>
  <si>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</si>
  <si>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</si>
  <si>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</si>
  <si>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</si>
  <si>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</si>
  <si>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</si>
  <si>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</si>
  <si>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</si>
  <si>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</si>
  <si>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</si>
  <si>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</si>
  <si>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</si>
  <si>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</si>
  <si>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</si>
  <si>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</si>
  <si>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</si>
  <si>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</si>
  <si>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</si>
  <si>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</si>
  <si>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</si>
  <si>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</si>
  <si>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</si>
  <si>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</si>
  <si>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</si>
  <si>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</si>
  <si>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</si>
  <si>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</si>
  <si>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</si>
  <si>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</si>
  <si>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</si>
  <si>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</si>
  <si>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</si>
  <si>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</si>
  <si>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</si>
  <si>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</si>
  <si>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</si>
  <si>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</si>
  <si>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</si>
  <si>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</si>
  <si>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</si>
  <si>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</si>
  <si>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</si>
  <si>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</si>
  <si>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</si>
  <si>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</si>
  <si>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</si>
  <si>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</si>
  <si>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</si>
  <si>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</si>
  <si>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</si>
  <si>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</si>
  <si>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</si>
  <si>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</si>
  <si>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</si>
  <si>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</si>
  <si>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</si>
  <si>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</si>
  <si>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</si>
  <si>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</si>
  <si>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</si>
  <si>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</si>
  <si>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</si>
  <si>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</si>
  <si>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</si>
  <si>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</si>
  <si>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</si>
  <si>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</si>
  <si>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</si>
  <si>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</si>
  <si>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</si>
  <si>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</si>
  <si>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</si>
  <si>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</si>
  <si>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</si>
  <si>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</si>
  <si>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</si>
  <si>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</si>
  <si>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</si>
  <si>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</si>
  <si>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</si>
  <si>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</si>
  <si>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</si>
  <si>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</si>
  <si>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</si>
  <si>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</si>
  <si>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</si>
  <si>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</si>
  <si>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</si>
  <si>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</si>
  <si>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</si>
  <si>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</si>
  <si>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</si>
  <si>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</si>
  <si>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</si>
  <si>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</si>
  <si>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</si>
  <si>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</si>
  <si>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</si>
  <si>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</si>
  <si>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</si>
  <si>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</si>
  <si>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</si>
  <si>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</si>
  <si>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</si>
  <si>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</si>
  <si>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</si>
  <si>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</si>
  <si>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</si>
  <si>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</si>
  <si>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</si>
  <si>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</si>
  <si>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</si>
  <si>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</si>
  <si>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</si>
  <si>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</si>
  <si>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</si>
  <si>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</si>
  <si>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</si>
  <si>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</si>
  <si>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</si>
  <si>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</si>
  <si>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</si>
  <si>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</si>
  <si>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</si>
  <si>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</si>
  <si>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</si>
  <si>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</si>
  <si>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</si>
  <si>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</si>
  <si>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</si>
  <si>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</si>
  <si>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</si>
  <si>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</si>
  <si>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</si>
  <si>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</si>
  <si>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</si>
  <si>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</si>
  <si>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</si>
  <si>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</si>
  <si>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</si>
  <si>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</si>
  <si>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</si>
  <si>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</si>
  <si>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</si>
  <si>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</si>
  <si>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</si>
  <si>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</si>
  <si>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</si>
  <si>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</si>
  <si>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</si>
  <si>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</si>
  <si>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</si>
  <si>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</si>
  <si>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</si>
  <si>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</si>
  <si>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</si>
  <si>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</si>
  <si>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</si>
  <si>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</si>
  <si>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</si>
  <si>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</si>
  <si>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</si>
  <si>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</si>
  <si>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</si>
  <si>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</si>
  <si>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</si>
  <si>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</si>
  <si>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</si>
  <si>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</si>
  <si>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</si>
  <si>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</si>
  <si>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</si>
  <si>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</si>
  <si>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</si>
  <si>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</si>
  <si>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</si>
  <si>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</si>
  <si>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</si>
  <si>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</si>
  <si>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</si>
  <si>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</si>
  <si>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</si>
  <si>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</si>
  <si>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</si>
  <si>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</si>
  <si>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</si>
  <si>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</si>
  <si>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</si>
  <si>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</si>
  <si>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</si>
  <si>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</si>
  <si>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</si>
  <si>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</si>
  <si>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</si>
  <si>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</si>
  <si>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</si>
  <si>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</si>
  <si>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</si>
  <si>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</si>
  <si>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</si>
  <si>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</si>
  <si>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</si>
  <si>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</si>
  <si>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</si>
  <si>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</si>
  <si>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</si>
  <si>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</si>
  <si>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</si>
  <si>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</si>
  <si>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</si>
  <si>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</si>
  <si>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</si>
  <si>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</si>
  <si>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</si>
  <si>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</si>
  <si>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</si>
  <si>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</si>
  <si>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</si>
  <si>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</si>
  <si>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</si>
  <si>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</si>
  <si>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</si>
  <si>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</si>
  <si>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</si>
  <si>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</si>
  <si>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</si>
  <si>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</si>
  <si>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</si>
  <si>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</si>
  <si>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</si>
  <si>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</si>
  <si>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</si>
  <si>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</si>
  <si>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</si>
  <si>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</si>
  <si>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</si>
  <si>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</si>
  <si>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</si>
  <si>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</si>
  <si>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</si>
  <si>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</si>
  <si>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</si>
  <si>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</si>
  <si>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</si>
  <si>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</si>
  <si>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</si>
  <si>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</si>
  <si>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</si>
  <si>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</si>
  <si>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</si>
  <si>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</si>
  <si>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</si>
  <si>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</si>
  <si>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</si>
  <si>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</si>
  <si>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</si>
  <si>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</si>
  <si>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</si>
  <si>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</si>
  <si>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</si>
  <si>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</si>
  <si>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</si>
  <si>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</si>
  <si>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</si>
  <si>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</si>
  <si>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</si>
  <si>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</si>
  <si>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</si>
  <si>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</si>
  <si>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</si>
  <si>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</si>
  <si>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</si>
  <si>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</si>
  <si>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</si>
  <si>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</si>
  <si>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</si>
  <si>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</si>
  <si>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</si>
  <si>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</si>
  <si>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</si>
  <si>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</si>
  <si>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</si>
  <si>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</si>
  <si>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</si>
  <si>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</si>
  <si>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</si>
  <si>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</si>
  <si>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</si>
  <si>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</si>
  <si>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</si>
  <si>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</si>
  <si>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</si>
  <si>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</si>
  <si>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</si>
  <si>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</si>
  <si>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</si>
  <si>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</si>
  <si>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</si>
  <si>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</si>
  <si>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</si>
  <si>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</si>
  <si>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</si>
  <si>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</si>
  <si>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</si>
  <si>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</si>
  <si>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</si>
  <si>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</si>
  <si>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</si>
  <si>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</si>
  <si>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</si>
  <si>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</si>
  <si>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</si>
  <si>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</si>
  <si>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</si>
  <si>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</si>
  <si>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</si>
  <si>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</si>
  <si>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</si>
  <si>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</si>
  <si>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</si>
  <si>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</si>
  <si>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</si>
  <si>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</si>
  <si>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</si>
  <si>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</si>
  <si>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</si>
  <si>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</si>
  <si>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</si>
  <si>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</si>
  <si>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</si>
  <si>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</si>
  <si>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</si>
  <si>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</si>
  <si>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</si>
  <si>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</si>
  <si>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</si>
  <si>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</si>
  <si>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</si>
  <si>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</si>
  <si>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</si>
  <si>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</si>
  <si>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</si>
  <si>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</si>
  <si>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</si>
  <si>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</si>
  <si>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</si>
  <si>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</si>
  <si>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</si>
  <si>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</si>
  <si>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</si>
  <si>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</si>
  <si>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</si>
  <si>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</si>
  <si>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</si>
  <si>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</si>
  <si>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</si>
  <si>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</si>
  <si>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</si>
  <si>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</si>
  <si>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</si>
  <si>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</si>
  <si>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</si>
  <si>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</si>
  <si>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</si>
  <si>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</si>
  <si>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</si>
  <si>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</si>
  <si>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</si>
  <si>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</si>
  <si>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</si>
  <si>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</si>
  <si>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</si>
  <si>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</si>
  <si>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</si>
  <si>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</si>
  <si>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</si>
  <si>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</si>
  <si>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</si>
  <si>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</si>
  <si>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</si>
  <si>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</si>
  <si>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</si>
  <si>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</si>
  <si>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</si>
  <si>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</si>
  <si>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</si>
  <si>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</si>
  <si>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</si>
  <si>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</si>
  <si>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</si>
  <si>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</si>
  <si>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</si>
  <si>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</si>
  <si>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</si>
  <si>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</si>
  <si>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</si>
  <si>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</si>
  <si>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</si>
  <si>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</si>
  <si>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</si>
  <si>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</si>
  <si>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</si>
  <si>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</si>
  <si>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</si>
  <si>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</si>
  <si>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</si>
  <si>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</si>
  <si>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</si>
  <si>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</si>
  <si>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</si>
  <si>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</si>
  <si>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</si>
  <si>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</si>
  <si>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</si>
  <si>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</si>
  <si>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</si>
  <si>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</si>
  <si>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</si>
  <si>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</si>
  <si>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</si>
  <si>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</si>
  <si>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</si>
  <si>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</si>
  <si>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</si>
  <si>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</si>
  <si>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</si>
  <si>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</si>
  <si>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</si>
  <si>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</si>
  <si>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</si>
  <si>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</si>
  <si>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</si>
  <si>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</si>
  <si>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</si>
  <si>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</si>
  <si>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</si>
  <si>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</si>
  <si>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</si>
  <si>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</si>
  <si>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</si>
  <si>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</si>
  <si>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</si>
  <si>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</si>
  <si>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</si>
  <si>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</si>
  <si>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</si>
  <si>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</si>
  <si>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</si>
  <si>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</si>
  <si>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</si>
  <si>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</si>
  <si>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</si>
  <si>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</si>
  <si>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</si>
  <si>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</si>
  <si>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</si>
  <si>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</si>
  <si>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</si>
  <si>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</si>
  <si>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</si>
  <si>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</si>
  <si>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</si>
  <si>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</si>
  <si>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</si>
  <si>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</si>
  <si>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</si>
  <si>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</si>
  <si>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</si>
  <si>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</si>
  <si>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</si>
  <si>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</si>
  <si>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</si>
  <si>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</si>
  <si>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</si>
  <si>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</si>
  <si>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</si>
  <si>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</si>
  <si>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</si>
  <si>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</si>
  <si>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</si>
  <si>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</si>
  <si>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</si>
  <si>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</si>
  <si>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</si>
  <si>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</si>
  <si>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</si>
  <si>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</si>
  <si>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</si>
  <si>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</si>
  <si>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</si>
  <si>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</si>
  <si>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</si>
  <si>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</si>
  <si>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</si>
  <si>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</si>
  <si>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</si>
  <si>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</si>
  <si>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</si>
  <si>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</si>
  <si>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</si>
  <si>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</si>
  <si>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</si>
  <si>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</si>
  <si>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</si>
  <si>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</si>
  <si>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</si>
  <si>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</si>
  <si>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</si>
  <si>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</si>
  <si>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</si>
  <si>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</si>
  <si>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</si>
  <si>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</si>
  <si>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</si>
  <si>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</si>
  <si>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</si>
  <si>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</si>
  <si>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</si>
  <si>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</si>
  <si>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</si>
  <si>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</si>
  <si>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</si>
  <si>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</si>
  <si>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</si>
  <si>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</si>
  <si>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</si>
  <si>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</si>
  <si>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</si>
  <si>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</si>
  <si>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</si>
  <si>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</si>
  <si>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</si>
  <si>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</si>
  <si>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</si>
  <si>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</si>
  <si>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</si>
  <si>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</si>
  <si>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</si>
  <si>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</si>
  <si>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</si>
  <si>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</si>
  <si>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</si>
  <si>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</si>
  <si>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</si>
  <si>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</si>
  <si>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</si>
  <si>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</si>
  <si>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</si>
  <si>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</si>
  <si>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</si>
  <si>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</si>
  <si>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</si>
  <si>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</si>
  <si>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</si>
  <si>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</si>
  <si>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</si>
  <si>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</si>
  <si>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</si>
  <si>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</si>
  <si>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</si>
  <si>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</si>
  <si>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</si>
  <si>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</si>
  <si>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</si>
  <si>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</si>
  <si>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</si>
  <si>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</si>
  <si>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</si>
  <si>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</si>
  <si>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</si>
  <si>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</si>
  <si>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</si>
  <si>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</si>
  <si>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</si>
  <si>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</si>
  <si>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</si>
  <si>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</si>
  <si>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</si>
  <si>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</si>
  <si>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</si>
  <si>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</si>
  <si>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</si>
  <si>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</si>
  <si>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</si>
  <si>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</si>
  <si>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</si>
  <si>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</si>
  <si>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</si>
  <si>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</si>
  <si>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</si>
  <si>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</si>
  <si>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</si>
  <si>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</si>
  <si>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</si>
  <si>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</si>
  <si>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</si>
  <si>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</si>
  <si>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</si>
  <si>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</si>
  <si>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</si>
  <si>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</si>
  <si>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</si>
  <si>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</si>
  <si>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</si>
  <si>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</si>
  <si>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</si>
  <si>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</si>
  <si>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</si>
  <si>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</si>
  <si>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</si>
  <si>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</si>
  <si>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</si>
  <si>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</si>
  <si>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</si>
  <si>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</si>
  <si>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</si>
  <si>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</si>
  <si>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</si>
  <si>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</si>
  <si>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</si>
  <si>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</si>
  <si>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</si>
  <si>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</si>
  <si>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</si>
  <si>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</si>
  <si>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</si>
  <si>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</si>
  <si>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</si>
  <si>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</si>
  <si>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</si>
  <si>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</si>
  <si>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</si>
  <si>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</si>
  <si>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</si>
  <si>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</si>
  <si>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</si>
  <si>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</si>
  <si>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</si>
  <si>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</si>
  <si>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</si>
  <si>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</si>
  <si>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</si>
  <si>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</si>
  <si>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</si>
  <si>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</si>
  <si>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</si>
  <si>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</si>
  <si>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</si>
  <si>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</si>
  <si>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</si>
  <si>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</si>
  <si>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</si>
  <si>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</si>
  <si>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</si>
  <si>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</si>
  <si>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</si>
  <si>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</si>
  <si>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</si>
  <si>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</si>
  <si>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</si>
  <si>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</si>
  <si>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</si>
  <si>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</si>
  <si>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</si>
  <si>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</si>
  <si>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</si>
  <si>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</si>
  <si>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</si>
  <si>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</si>
  <si>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</si>
  <si>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</si>
  <si>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</si>
  <si>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</si>
  <si>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</si>
  <si>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</si>
  <si>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</si>
  <si>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</si>
  <si>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</si>
  <si>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</si>
  <si>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</si>
  <si>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</si>
  <si>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</si>
  <si>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</si>
  <si>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</si>
  <si>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</si>
  <si>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</si>
  <si>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</si>
  <si>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</si>
  <si>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</si>
  <si>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</si>
  <si>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</si>
  <si>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</si>
  <si>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</si>
  <si>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</si>
  <si>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</si>
  <si>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</si>
  <si>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</si>
  <si>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</si>
  <si>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</si>
  <si>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</si>
  <si>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</si>
  <si>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</si>
  <si>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</si>
  <si>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</si>
  <si>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</si>
  <si>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</si>
  <si>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</si>
  <si>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</si>
  <si>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</si>
  <si>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</si>
  <si>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</si>
  <si>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</si>
  <si>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</si>
  <si>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</si>
  <si>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</si>
  <si>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</si>
  <si>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</si>
  <si>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</si>
  <si>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</si>
  <si>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</si>
  <si>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</si>
  <si>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</si>
  <si>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</si>
  <si>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</si>
  <si>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</si>
  <si>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</si>
  <si>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</si>
  <si>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</si>
  <si>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</si>
  <si>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</si>
  <si>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</si>
  <si>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</si>
  <si>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</si>
  <si>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</si>
  <si>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</si>
  <si>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</si>
  <si>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</si>
  <si>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</si>
  <si>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</si>
  <si>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</si>
  <si>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</si>
  <si>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</si>
  <si>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</si>
  <si>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</si>
  <si>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</si>
  <si>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</si>
  <si>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</si>
  <si>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</si>
  <si>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</si>
  <si>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</si>
  <si>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</si>
  <si>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</si>
  <si>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</si>
  <si>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</si>
  <si>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</si>
  <si>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</si>
  <si>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</si>
  <si>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</si>
  <si>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</si>
  <si>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</si>
  <si>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</si>
  <si>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</si>
  <si>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</si>
  <si>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</si>
  <si>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</si>
  <si>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</si>
  <si>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</si>
  <si>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</si>
  <si>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</si>
  <si>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</si>
  <si>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</si>
  <si>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</si>
  <si>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</si>
  <si>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</si>
  <si>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</si>
  <si>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</si>
  <si>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</si>
  <si>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</si>
  <si>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</si>
  <si>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</si>
  <si>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</si>
  <si>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</si>
  <si>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</si>
  <si>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</si>
  <si>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</si>
  <si>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</si>
  <si>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</si>
  <si>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</si>
  <si>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</si>
  <si>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</si>
  <si>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</si>
  <si>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</si>
  <si>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</si>
  <si>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</si>
  <si>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</si>
  <si>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</si>
  <si>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</si>
  <si>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</si>
  <si>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</si>
  <si>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</si>
  <si>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</si>
  <si>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</si>
  <si>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</si>
  <si>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</si>
  <si>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</si>
  <si>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</si>
  <si>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</si>
  <si>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</si>
  <si>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</si>
  <si>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</si>
  <si>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</si>
  <si>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</si>
  <si>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</si>
  <si>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</si>
  <si>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</si>
  <si>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</si>
  <si>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</si>
  <si>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</si>
  <si>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</si>
  <si>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</si>
  <si>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</si>
  <si>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</si>
  <si>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</si>
  <si>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</si>
  <si>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</si>
  <si>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</si>
  <si>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</si>
  <si>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</si>
  <si>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</si>
  <si>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</si>
  <si>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</si>
  <si>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</si>
  <si>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</si>
  <si>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</si>
  <si>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</si>
  <si>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</si>
  <si>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</si>
  <si>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</si>
  <si>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</si>
  <si>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</si>
  <si>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</si>
  <si>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</si>
  <si>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</si>
  <si>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</si>
  <si>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</si>
  <si>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</si>
  <si>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</si>
  <si>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</si>
  <si>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</si>
  <si>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</si>
  <si>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</si>
  <si>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</si>
  <si>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</si>
  <si>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</si>
  <si>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</si>
  <si>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</si>
  <si>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</si>
  <si>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</si>
  <si>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</si>
  <si>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</si>
  <si>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</si>
  <si>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</si>
  <si>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</si>
  <si>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</si>
  <si>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</si>
  <si>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</si>
  <si>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</si>
  <si>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</si>
  <si>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</si>
  <si>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</si>
  <si>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</si>
  <si>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</si>
  <si>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</si>
  <si>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</si>
  <si>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</si>
  <si>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</si>
  <si>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</si>
  <si>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</si>
  <si>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</si>
  <si>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</si>
  <si>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</si>
  <si>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</si>
  <si>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</si>
  <si>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</si>
  <si>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</si>
  <si>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</si>
  <si>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</si>
  <si>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</si>
  <si>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</si>
  <si>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</si>
  <si>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</si>
  <si>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</si>
  <si>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</si>
  <si>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</si>
  <si>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</si>
  <si>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</si>
  <si>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</si>
  <si>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</si>
  <si>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</si>
  <si>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</si>
  <si>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</si>
  <si>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</si>
  <si>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</si>
  <si>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</si>
  <si>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</si>
  <si>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</si>
  <si>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</si>
  <si>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</si>
  <si>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</si>
  <si>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</si>
  <si>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</si>
  <si>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</si>
  <si>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</si>
  <si>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</si>
  <si>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</si>
  <si>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</si>
  <si>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</si>
  <si>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</si>
  <si>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</si>
  <si>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</si>
  <si>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</si>
  <si>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</si>
  <si>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</si>
  <si>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</si>
  <si>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</si>
  <si>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</si>
  <si>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</si>
  <si>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</si>
  <si>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</si>
  <si>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</si>
  <si>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</si>
  <si>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</si>
  <si>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</si>
  <si>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</si>
  <si>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</si>
  <si>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</si>
  <si>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</si>
  <si>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</si>
  <si>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</si>
  <si>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</si>
  <si>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</si>
  <si>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</si>
  <si>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</si>
  <si>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</si>
  <si>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</si>
  <si>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</si>
  <si>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</si>
  <si>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</si>
  <si>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</si>
  <si>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</si>
  <si>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</si>
  <si>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</si>
  <si>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</si>
  <si>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</si>
  <si>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</si>
  <si>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</si>
  <si>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</si>
  <si>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</si>
  <si>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</si>
  <si>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</si>
  <si>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</si>
  <si>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</si>
  <si>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</si>
  <si>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</si>
  <si>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</si>
  <si>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</si>
  <si>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</si>
  <si>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</si>
  <si>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</si>
  <si>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</si>
  <si>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</si>
  <si>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</si>
  <si>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</si>
  <si>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</si>
  <si>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</si>
  <si>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</si>
  <si>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</si>
  <si>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</si>
  <si>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</si>
  <si>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</si>
  <si>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</si>
  <si>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</si>
  <si>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</si>
  <si>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</si>
  <si>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</si>
  <si>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</si>
  <si>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</si>
  <si>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</si>
  <si>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</si>
  <si>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</si>
  <si>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</si>
  <si>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</si>
  <si>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</si>
  <si>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</si>
  <si>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</si>
  <si>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</si>
  <si>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</si>
  <si>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</si>
  <si>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</si>
  <si>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</si>
  <si>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</si>
  <si>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</si>
  <si>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</si>
  <si>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</si>
  <si>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</si>
  <si>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</si>
  <si>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</si>
  <si>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</si>
  <si>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</si>
  <si>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</si>
  <si>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</si>
  <si>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</si>
  <si>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</si>
  <si>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</si>
  <si>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</si>
  <si>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</si>
  <si>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</si>
  <si>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</si>
  <si>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</si>
  <si>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</si>
  <si>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</si>
  <si>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</si>
  <si>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</si>
  <si>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</si>
  <si>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</si>
  <si>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</si>
  <si>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</si>
  <si>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</si>
  <si>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</si>
  <si>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</si>
  <si>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</si>
  <si>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</si>
  <si>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</si>
  <si>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</si>
  <si>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</si>
  <si>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</si>
  <si>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</si>
  <si>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</si>
  <si>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</si>
  <si>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</si>
  <si>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</si>
  <si>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</si>
  <si>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</si>
  <si>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</si>
  <si>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</si>
  <si>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</si>
  <si>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</si>
  <si>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</si>
  <si>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</si>
  <si>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</si>
  <si>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</si>
  <si>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</si>
  <si>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</si>
  <si>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</si>
  <si>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</si>
  <si>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</si>
  <si>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</si>
  <si>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</si>
  <si>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</si>
  <si>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</si>
  <si>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</si>
  <si>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</si>
  <si>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</si>
  <si>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</si>
  <si>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</si>
  <si>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</si>
  <si>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</si>
  <si>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</si>
  <si>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</si>
  <si>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</si>
  <si>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</si>
  <si>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</si>
  <si>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</si>
  <si>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</si>
  <si>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</si>
  <si>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</si>
  <si>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</si>
  <si>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</si>
  <si>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</si>
  <si>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</si>
  <si>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</si>
  <si>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</si>
  <si>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</si>
  <si>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</si>
  <si>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</si>
  <si>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</si>
  <si>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</si>
  <si>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</si>
  <si>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</si>
  <si>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</si>
  <si>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</si>
  <si>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</si>
  <si>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</si>
  <si>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</si>
  <si>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</si>
  <si>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</si>
  <si>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</si>
  <si>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</si>
  <si>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</si>
  <si>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</si>
  <si>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</si>
  <si>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</si>
  <si>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</si>
  <si>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</si>
  <si>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</si>
  <si>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</si>
  <si>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</si>
  <si>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</si>
  <si>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</si>
  <si>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</si>
  <si>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</si>
  <si>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</si>
  <si>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</si>
  <si>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</si>
  <si>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</si>
  <si>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</si>
  <si>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</si>
  <si>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</si>
  <si>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</si>
  <si>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</si>
  <si>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</si>
  <si>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</si>
  <si>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</si>
  <si>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</si>
  <si>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</si>
  <si>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</si>
  <si>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</si>
  <si>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</si>
  <si>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</si>
  <si>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</si>
  <si>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</si>
  <si>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</si>
  <si>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</si>
  <si>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</si>
  <si>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</si>
  <si>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</si>
  <si>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</si>
  <si>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</si>
  <si>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</si>
  <si>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</si>
  <si>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</si>
  <si>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</si>
  <si>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</si>
  <si>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</si>
  <si>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</si>
  <si>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</si>
  <si>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</si>
  <si>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</si>
  <si>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</si>
  <si>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</si>
  <si>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</si>
  <si>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</si>
  <si>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</si>
  <si>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</si>
  <si>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</si>
  <si>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</si>
  <si>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</si>
  <si>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</si>
  <si>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</si>
  <si>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</si>
  <si>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</si>
  <si>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</si>
  <si>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</si>
  <si>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</si>
  <si>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</si>
  <si>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</si>
  <si>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</si>
  <si>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</si>
  <si>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</si>
  <si>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</si>
  <si>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</si>
  <si>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</si>
  <si>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</si>
  <si>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</si>
  <si>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</si>
  <si>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</si>
  <si>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</si>
  <si>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</si>
  <si>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</si>
  <si>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</si>
  <si>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</si>
  <si>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</si>
  <si>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</si>
  <si>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</si>
  <si>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</si>
  <si>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</si>
  <si>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</si>
  <si>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</si>
  <si>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</si>
  <si>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</si>
  <si>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</si>
  <si>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</si>
  <si>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</si>
  <si>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</si>
  <si>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</si>
  <si>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</si>
  <si>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</si>
  <si>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</si>
  <si>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</si>
  <si>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</si>
  <si>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</si>
  <si>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</si>
  <si>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</si>
  <si>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</si>
  <si>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</si>
  <si>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</si>
  <si>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</si>
  <si>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</si>
  <si>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</si>
  <si>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</si>
  <si>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</si>
  <si>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</si>
  <si>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</si>
  <si>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</si>
  <si>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</si>
  <si>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</si>
  <si>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</si>
  <si>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</si>
  <si>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</si>
  <si>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</si>
  <si>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</si>
  <si>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</si>
  <si>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</si>
  <si>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</si>
  <si>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</si>
  <si>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</si>
  <si>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</si>
  <si>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</si>
  <si>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</si>
  <si>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</si>
  <si>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</si>
  <si>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</si>
  <si>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</si>
  <si>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</si>
  <si>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</si>
  <si>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</si>
  <si>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</si>
  <si>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</si>
  <si>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</si>
  <si>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</si>
  <si>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</si>
  <si>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</si>
  <si>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</si>
  <si>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</si>
  <si>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</si>
  <si>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</si>
  <si>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</si>
  <si>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</si>
  <si>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</si>
  <si>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</si>
  <si>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</si>
  <si>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</si>
  <si>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</si>
  <si>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</si>
  <si>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</si>
  <si>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</si>
  <si>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</si>
  <si>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</si>
  <si>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</si>
  <si>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</si>
  <si>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</si>
  <si>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</si>
  <si>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</si>
  <si>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</si>
  <si>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</si>
  <si>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</si>
  <si>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</si>
  <si>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</si>
  <si>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</si>
  <si>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</si>
  <si>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</si>
  <si>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</si>
  <si>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</si>
  <si>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</si>
  <si>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</si>
  <si>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</si>
  <si>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</si>
  <si>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</si>
  <si>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</si>
  <si>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</si>
  <si>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</si>
  <si>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</si>
  <si>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</si>
  <si>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</si>
  <si>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</si>
  <si>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</si>
  <si>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</si>
  <si>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</si>
  <si>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</si>
  <si>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</si>
  <si>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</si>
  <si>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</si>
  <si>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</si>
  <si>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</si>
  <si>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</si>
  <si>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</si>
  <si>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</si>
  <si>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</si>
  <si>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</si>
  <si>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</si>
  <si>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</si>
  <si>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</si>
  <si>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</si>
  <si>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</si>
  <si>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</si>
  <si>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</si>
  <si>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</si>
  <si>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</si>
  <si>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</si>
  <si>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</si>
  <si>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</si>
  <si>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</si>
  <si>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</si>
  <si>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</si>
  <si>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</si>
  <si>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</si>
  <si>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</si>
  <si>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</si>
  <si>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</si>
  <si>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</si>
  <si>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</si>
  <si>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</si>
  <si>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</si>
  <si>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</si>
  <si>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</si>
  <si>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</si>
  <si>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</si>
  <si>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</si>
  <si>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</si>
  <si>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</si>
  <si>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</si>
  <si>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</si>
  <si>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</si>
  <si>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</si>
  <si>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</si>
  <si>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</si>
  <si>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</si>
  <si>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</si>
  <si>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</si>
  <si>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</si>
  <si>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</si>
  <si>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</si>
  <si>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</si>
  <si>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</si>
  <si>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</si>
  <si>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</si>
  <si>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</si>
  <si>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</si>
  <si>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</si>
  <si>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</si>
  <si>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</si>
  <si>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</si>
  <si>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</si>
  <si>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</si>
  <si>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</si>
  <si>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</si>
  <si>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</si>
  <si>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</si>
  <si>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</si>
  <si>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</si>
  <si>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</si>
  <si>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</si>
  <si>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</si>
  <si>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</si>
  <si>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</si>
  <si>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</si>
  <si>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</si>
  <si>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</si>
  <si>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</si>
  <si>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</si>
  <si>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</si>
  <si>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</si>
  <si>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</si>
  <si>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</si>
  <si>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</si>
  <si>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</si>
  <si>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</si>
  <si>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</si>
  <si>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</si>
  <si>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</si>
  <si>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</si>
  <si>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</si>
  <si>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</si>
  <si>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</si>
  <si>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</si>
  <si>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</si>
  <si>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</si>
  <si>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</si>
  <si>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</si>
  <si>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</si>
  <si>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</si>
  <si>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</si>
  <si>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</si>
  <si>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</si>
  <si>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</si>
  <si>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</si>
  <si>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</si>
  <si>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</si>
  <si>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</si>
  <si>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</si>
  <si>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</si>
  <si>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</si>
  <si>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</si>
  <si>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</si>
  <si>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</si>
  <si>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</si>
  <si>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</si>
  <si>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</si>
  <si>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</si>
  <si>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</si>
  <si>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</si>
  <si>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</si>
  <si>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</si>
  <si>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</si>
  <si>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</si>
  <si>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</si>
  <si>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</si>
  <si>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</si>
  <si>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</si>
  <si>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</si>
  <si>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</si>
  <si>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</si>
  <si>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</si>
  <si>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</si>
  <si>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</si>
  <si>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</si>
  <si>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</si>
  <si>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</si>
  <si>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</si>
  <si>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</si>
  <si>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</si>
  <si>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</si>
  <si>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</si>
  <si>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</si>
  <si>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</si>
  <si>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</si>
  <si>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</si>
  <si>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</si>
  <si>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</si>
  <si>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</si>
  <si>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</si>
  <si>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</si>
  <si>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</si>
  <si>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</si>
  <si>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</si>
  <si>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</si>
  <si>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</si>
  <si>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</si>
  <si>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</si>
  <si>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</si>
  <si>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</si>
  <si>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</si>
  <si>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</si>
  <si>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</si>
  <si>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</si>
  <si>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</si>
  <si>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</si>
  <si>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</si>
  <si>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</si>
  <si>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</si>
  <si>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</si>
  <si>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</si>
  <si>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</si>
  <si>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</si>
  <si>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</si>
  <si>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</si>
  <si>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</si>
  <si>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</si>
  <si>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</si>
  <si>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</si>
  <si>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</si>
  <si>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</si>
  <si>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</si>
  <si>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</si>
  <si>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</si>
  <si>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</si>
  <si>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</si>
  <si>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</si>
  <si>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</si>
  <si>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</si>
  <si>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</si>
  <si>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</si>
  <si>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</si>
  <si>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</si>
  <si>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</si>
  <si>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</si>
  <si>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</si>
  <si>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</si>
  <si>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</si>
  <si>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</si>
  <si>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</si>
  <si>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</si>
  <si>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</si>
  <si>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</si>
  <si>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</si>
  <si>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</si>
  <si>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</si>
  <si>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</si>
  <si>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</si>
  <si>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</si>
  <si>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</si>
  <si>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</si>
  <si>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</si>
  <si>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</si>
  <si>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</si>
  <si>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</si>
  <si>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</si>
  <si>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</si>
  <si>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</si>
  <si>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</si>
  <si>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</si>
  <si>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</si>
  <si>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</si>
  <si>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</si>
  <si>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</si>
  <si>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</si>
  <si>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</si>
  <si>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</si>
  <si>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</si>
  <si>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</si>
  <si>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</si>
  <si>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</si>
  <si>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</si>
  <si>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</si>
  <si>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</si>
  <si>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</si>
  <si>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</si>
  <si>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</si>
  <si>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</si>
  <si>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</si>
  <si>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</si>
  <si>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</si>
  <si>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</si>
  <si>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</si>
  <si>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</si>
  <si>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</si>
  <si>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</si>
  <si>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</si>
  <si>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</si>
  <si>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</si>
  <si>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</si>
  <si>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</si>
  <si>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</si>
  <si>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</si>
  <si>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</si>
  <si>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</si>
  <si>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</si>
  <si>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</si>
  <si>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</si>
  <si>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</si>
  <si>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</si>
  <si>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</si>
  <si>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</si>
  <si>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</si>
  <si>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</si>
  <si>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</si>
  <si>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</si>
  <si>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</si>
  <si>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</si>
  <si>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</si>
  <si>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</si>
  <si>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</si>
  <si>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</si>
  <si>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</si>
  <si>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</si>
  <si>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</si>
  <si>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</si>
  <si>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</si>
  <si>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</si>
  <si>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</si>
  <si>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</si>
  <si>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</si>
  <si>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</si>
  <si>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</si>
  <si>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</si>
  <si>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</si>
  <si>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</si>
  <si>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</si>
  <si>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</si>
  <si>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</si>
  <si>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</si>
  <si>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</si>
  <si>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</si>
  <si>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</si>
  <si>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</si>
  <si>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</si>
  <si>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</si>
  <si>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</si>
  <si>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</si>
  <si>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</si>
  <si>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</si>
  <si>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</si>
  <si>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</si>
  <si>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</si>
  <si>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</si>
  <si>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</si>
  <si>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</si>
  <si>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</si>
  <si>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</si>
  <si>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</si>
  <si>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</si>
  <si>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</si>
  <si>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</si>
  <si>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</si>
  <si>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</si>
  <si>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</si>
  <si>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</si>
  <si>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</si>
  <si>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</si>
  <si>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</si>
  <si>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</si>
  <si>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</si>
  <si>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</si>
  <si>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</si>
  <si>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</si>
  <si>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</si>
  <si>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</si>
  <si>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</si>
  <si>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</si>
  <si>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</si>
  <si>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</si>
  <si>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</si>
  <si>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</si>
  <si>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</si>
  <si>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</si>
  <si>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</si>
  <si>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</si>
  <si>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</si>
  <si>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</si>
  <si>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</si>
  <si>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</si>
  <si>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</si>
  <si>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</si>
  <si>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</si>
  <si>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</si>
  <si>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</si>
  <si>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</si>
  <si>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</si>
  <si>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</si>
  <si>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</si>
  <si>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</si>
  <si>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</si>
  <si>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</si>
  <si>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</si>
  <si>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</si>
  <si>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</si>
  <si>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</si>
  <si>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</si>
  <si>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</si>
  <si>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</si>
  <si>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</si>
  <si>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</si>
  <si>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</si>
  <si>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</si>
  <si>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</si>
  <si>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</si>
  <si>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</si>
  <si>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</si>
  <si>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</si>
  <si>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</si>
  <si>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</si>
  <si>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</si>
  <si>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</si>
  <si>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</si>
  <si>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</si>
  <si>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</si>
  <si>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</si>
  <si>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</si>
  <si>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</si>
  <si>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</si>
  <si>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</si>
  <si>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</si>
  <si>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</si>
  <si>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</si>
  <si>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</si>
  <si>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</si>
  <si>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</si>
  <si>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</si>
  <si>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</si>
  <si>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</si>
  <si>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</si>
  <si>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</si>
  <si>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</si>
  <si>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</si>
  <si>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</si>
  <si>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</si>
  <si>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</si>
  <si>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</si>
  <si>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</si>
  <si>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</si>
  <si>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</si>
  <si>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</si>
  <si>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</si>
  <si>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</si>
  <si>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</si>
  <si>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</si>
  <si>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</si>
  <si>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</si>
  <si>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</si>
  <si>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</si>
  <si>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</si>
  <si>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</si>
  <si>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</si>
  <si>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</si>
  <si>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</si>
  <si>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</si>
  <si>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</si>
  <si>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</si>
  <si>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</si>
  <si>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</si>
  <si>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</si>
  <si>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</si>
  <si>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</si>
  <si>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</si>
  <si>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</si>
  <si>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</si>
  <si>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</si>
  <si>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</si>
  <si>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</si>
  <si>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</si>
  <si>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</si>
  <si>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</si>
  <si>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</si>
  <si>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</si>
  <si>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</si>
  <si>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</si>
  <si>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</si>
  <si>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</si>
  <si>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</si>
  <si>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</si>
  <si>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</si>
  <si>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</si>
  <si>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</si>
  <si>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</si>
  <si>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</si>
  <si>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</si>
  <si>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</si>
  <si>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</si>
  <si>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</si>
  <si>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</si>
  <si>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</si>
  <si>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</si>
  <si>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</si>
  <si>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</si>
  <si>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</si>
  <si>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</si>
  <si>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</si>
  <si>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</si>
  <si>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</si>
  <si>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</si>
  <si>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</si>
  <si>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</si>
  <si>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</si>
  <si>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</si>
  <si>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</si>
  <si>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</si>
  <si>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</si>
  <si>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</si>
  <si>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</si>
  <si>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</si>
  <si>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</si>
  <si>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</si>
  <si>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</si>
  <si>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</si>
  <si>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</si>
  <si>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</si>
  <si>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</si>
  <si>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</si>
  <si>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</si>
  <si>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</si>
  <si>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</si>
  <si>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</si>
  <si>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</si>
  <si>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</si>
  <si>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</si>
  <si>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</si>
  <si>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</si>
  <si>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</si>
  <si>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</si>
  <si>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</si>
  <si>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</si>
  <si>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</si>
  <si>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</si>
  <si>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</si>
  <si>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</si>
  <si>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</si>
  <si>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</si>
  <si>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</si>
  <si>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</si>
  <si>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</si>
  <si>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</si>
  <si>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</si>
  <si>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</si>
  <si>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</si>
  <si>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</si>
  <si>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</si>
  <si>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</si>
  <si>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</si>
  <si>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</si>
  <si>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</si>
  <si>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</si>
  <si>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</si>
  <si>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</si>
  <si>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</si>
  <si>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</si>
  <si>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</si>
  <si>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</si>
  <si>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</si>
  <si>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</si>
  <si>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</si>
  <si>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</si>
  <si>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</si>
  <si>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</si>
  <si>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</si>
  <si>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</si>
  <si>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</si>
  <si>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</si>
  <si>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</si>
  <si>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</si>
  <si>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</si>
  <si>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</si>
  <si>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</si>
  <si>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</si>
  <si>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</si>
  <si>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</si>
  <si>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</si>
  <si>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</si>
  <si>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</si>
  <si>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</si>
  <si>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</si>
  <si>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</si>
  <si>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</si>
  <si>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</si>
  <si>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</si>
  <si>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</si>
  <si>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</si>
  <si>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</si>
  <si>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</si>
  <si>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</si>
  <si>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</si>
  <si>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</si>
  <si>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</si>
  <si>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</si>
  <si>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</si>
  <si>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</si>
  <si>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</si>
  <si>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</si>
  <si>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</si>
  <si>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</si>
  <si>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</si>
  <si>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</si>
  <si>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</si>
  <si>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</si>
  <si>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</si>
  <si>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</si>
  <si>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</si>
  <si>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</si>
  <si>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</si>
  <si>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</si>
  <si>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</si>
  <si>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</si>
  <si>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</si>
  <si>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</si>
  <si>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</si>
  <si>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</si>
  <si>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</si>
  <si>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</si>
  <si>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</si>
  <si>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</si>
  <si>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</si>
  <si>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</si>
  <si>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</si>
  <si>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</si>
  <si>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</si>
  <si>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</si>
  <si>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</si>
  <si>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</si>
  <si>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</si>
  <si>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</si>
  <si>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</si>
  <si>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</si>
  <si>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</si>
  <si>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</si>
  <si>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</si>
  <si>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</si>
  <si>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</si>
  <si>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</si>
  <si>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</si>
  <si>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</si>
  <si>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</si>
  <si>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</si>
  <si>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</si>
  <si>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</si>
  <si>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</si>
  <si>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</si>
  <si>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</si>
  <si>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</si>
  <si>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</si>
  <si>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</si>
  <si>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</si>
  <si>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</si>
  <si>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</si>
  <si>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</si>
  <si>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</si>
  <si>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</si>
  <si>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</si>
  <si>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</si>
  <si>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</si>
  <si>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</si>
  <si>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</si>
  <si>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</si>
  <si>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</si>
  <si>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</si>
  <si>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</si>
  <si>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</si>
  <si>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</si>
  <si>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</si>
  <si>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</si>
  <si>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</si>
  <si>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</si>
  <si>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</si>
  <si>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</si>
  <si>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</si>
  <si>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</si>
  <si>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</si>
  <si>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</si>
  <si>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</si>
  <si>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</si>
  <si>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</si>
  <si>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</si>
  <si>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</si>
  <si>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</si>
  <si>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</si>
  <si>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</si>
  <si>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</si>
  <si>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</si>
  <si>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</si>
  <si>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</si>
  <si>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</si>
  <si>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</si>
  <si>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</si>
  <si>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</si>
  <si>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</si>
  <si>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</si>
  <si>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</si>
  <si>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</si>
  <si>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</si>
  <si>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</si>
  <si>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</si>
  <si>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</si>
  <si>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</si>
  <si>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</si>
  <si>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</si>
  <si>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</si>
  <si>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</si>
  <si>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</si>
  <si>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</si>
  <si>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</si>
  <si>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</si>
  <si>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</si>
  <si>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</si>
  <si>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</si>
  <si>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</si>
  <si>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</si>
  <si>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</si>
  <si>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</si>
  <si>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</si>
  <si>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</si>
  <si>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</si>
  <si>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</si>
  <si>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</si>
  <si>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</si>
  <si>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</si>
  <si>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</si>
  <si>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</si>
  <si>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</si>
  <si>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</si>
  <si>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</si>
  <si>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</si>
  <si>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</si>
  <si>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</si>
  <si>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</si>
  <si>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</si>
  <si>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</si>
  <si>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</si>
  <si>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</si>
  <si>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</si>
  <si>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</si>
  <si>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</si>
  <si>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</si>
  <si>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</si>
  <si>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</si>
  <si>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</si>
  <si>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</si>
  <si>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</si>
  <si>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</si>
  <si>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</si>
  <si>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</si>
  <si>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</si>
  <si>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</si>
  <si>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</si>
  <si>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</si>
  <si>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</si>
  <si>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</si>
  <si>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</si>
  <si>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</si>
  <si>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</si>
  <si>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</si>
  <si>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</si>
  <si>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</si>
  <si>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</si>
  <si>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</si>
  <si>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</si>
  <si>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</si>
  <si>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</si>
  <si>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</si>
  <si>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</si>
  <si>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</si>
  <si>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</si>
  <si>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</si>
  <si>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</si>
  <si>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</si>
  <si>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</si>
  <si>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</si>
  <si>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</si>
  <si>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</si>
  <si>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</si>
  <si>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</si>
  <si>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</si>
  <si>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</si>
  <si>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</si>
  <si>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</si>
  <si>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</si>
  <si>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</si>
  <si>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</si>
  <si>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</si>
  <si>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</si>
  <si>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</si>
  <si>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</si>
  <si>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</si>
  <si>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</si>
  <si>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</si>
  <si>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</si>
  <si>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</si>
  <si>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</si>
  <si>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</si>
  <si>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</si>
  <si>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</si>
  <si>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</si>
  <si>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</si>
  <si>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</si>
  <si>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</si>
  <si>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</si>
  <si>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</si>
  <si>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</si>
  <si>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</si>
  <si>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</si>
  <si>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</si>
  <si>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</si>
  <si>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</si>
  <si>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</si>
  <si>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</si>
  <si>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</si>
  <si>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</si>
  <si>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</si>
  <si>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</si>
  <si>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</si>
  <si>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</si>
  <si>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</si>
  <si>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</si>
  <si>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</si>
  <si>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</si>
  <si>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</si>
  <si>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</si>
  <si>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</si>
  <si>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</si>
  <si>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</si>
  <si>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</si>
  <si>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</si>
  <si>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</si>
  <si>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</si>
  <si>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</si>
  <si>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</si>
  <si>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</si>
  <si>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</si>
  <si>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</si>
  <si>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</si>
  <si>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</si>
  <si>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</si>
  <si>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</si>
  <si>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</si>
  <si>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</si>
  <si>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</si>
  <si>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</si>
  <si>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</si>
  <si>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</si>
  <si>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</si>
  <si>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</si>
  <si>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</si>
  <si>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</si>
  <si>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</si>
  <si>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</si>
  <si>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</si>
  <si>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</si>
  <si>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</si>
  <si>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</si>
  <si>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</si>
  <si>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</si>
  <si>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</si>
  <si>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</si>
  <si>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</si>
  <si>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</si>
  <si>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</si>
  <si>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</si>
  <si>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</si>
  <si>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</si>
  <si>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</si>
  <si>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</si>
  <si>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</si>
  <si>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</si>
  <si>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</si>
  <si>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</si>
  <si>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</si>
  <si>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</si>
  <si>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</si>
  <si>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</si>
  <si>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</si>
  <si>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</si>
  <si>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</si>
  <si>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</si>
  <si>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</si>
  <si>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</si>
  <si>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</si>
  <si>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</si>
  <si>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</si>
  <si>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</si>
  <si>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</si>
  <si>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</si>
  <si>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</si>
  <si>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</si>
  <si>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</si>
  <si>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</si>
  <si>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</si>
  <si>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</si>
  <si>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</si>
  <si>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</si>
  <si>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</si>
  <si>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</si>
  <si>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</si>
  <si>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</si>
  <si>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</si>
  <si>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</si>
  <si>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</si>
  <si>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</si>
  <si>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</si>
  <si>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</si>
  <si>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</si>
  <si>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</si>
  <si>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</si>
  <si>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</si>
  <si>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</si>
  <si>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</si>
  <si>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</si>
  <si>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</si>
  <si>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</si>
  <si>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</si>
  <si>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</si>
  <si>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</si>
  <si>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</si>
  <si>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</si>
  <si>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</si>
  <si>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</si>
  <si>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</si>
  <si>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</si>
  <si>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</si>
  <si>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</si>
  <si>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</si>
  <si>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</si>
  <si>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</si>
  <si>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</si>
  <si>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</si>
  <si>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</si>
  <si>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</si>
  <si>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</si>
  <si>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</si>
  <si>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</si>
  <si>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</si>
  <si>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</si>
  <si>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</si>
  <si>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</si>
  <si>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</si>
  <si>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</si>
  <si>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</si>
  <si>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</si>
  <si>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</si>
  <si>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</si>
  <si>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</si>
  <si>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</si>
  <si>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</si>
  <si>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</si>
  <si>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</si>
  <si>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</si>
  <si>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</si>
  <si>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</si>
  <si>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</si>
  <si>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</si>
  <si>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</si>
  <si>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</si>
  <si>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</si>
  <si>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</si>
  <si>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</si>
  <si>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</si>
  <si>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</si>
  <si>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</si>
  <si>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</si>
  <si>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</si>
  <si>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</si>
  <si>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</si>
  <si>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</si>
  <si>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</si>
  <si>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</si>
  <si>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</si>
  <si>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</si>
  <si>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</si>
  <si>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</si>
  <si>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</si>
  <si>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</si>
  <si>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</si>
  <si>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</si>
  <si>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</si>
  <si>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</si>
  <si>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</si>
  <si>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</si>
  <si>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</si>
  <si>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</si>
  <si>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</si>
  <si>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</si>
  <si>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</si>
  <si>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</si>
  <si>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</si>
  <si>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</si>
  <si>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</si>
  <si>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</si>
  <si>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</si>
  <si>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</si>
  <si>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</si>
  <si>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</si>
  <si>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</si>
  <si>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</si>
  <si>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</si>
  <si>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</si>
  <si>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</si>
  <si>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</si>
  <si>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</si>
  <si>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</si>
  <si>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</si>
  <si>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</si>
  <si>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</si>
  <si>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</si>
  <si>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</si>
  <si>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</si>
  <si>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</si>
  <si>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</si>
  <si>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</si>
  <si>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</si>
  <si>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</si>
  <si>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</si>
  <si>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</si>
  <si>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</si>
  <si>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</si>
  <si>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</si>
  <si>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</si>
  <si>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</si>
  <si>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</si>
  <si>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</si>
  <si>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</si>
  <si>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</si>
  <si>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</si>
  <si>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</si>
  <si>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</si>
  <si>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</si>
  <si>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</si>
  <si>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</si>
  <si>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</si>
  <si>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</si>
  <si>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</si>
  <si>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</si>
  <si>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</si>
  <si>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</si>
  <si>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</si>
  <si>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</si>
  <si>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</si>
  <si>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</si>
  <si>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</si>
  <si>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</si>
  <si>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</si>
  <si>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</si>
  <si>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</si>
  <si>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</si>
  <si>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</si>
  <si>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</si>
  <si>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</si>
  <si>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</si>
  <si>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</si>
  <si>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</si>
  <si>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</si>
  <si>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</si>
  <si>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</si>
  <si>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</si>
  <si>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</si>
  <si>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</si>
  <si>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</si>
  <si>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</si>
  <si>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</si>
  <si>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</si>
  <si>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</si>
  <si>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</si>
  <si>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</si>
  <si>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</si>
  <si>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</si>
  <si>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</si>
  <si>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</si>
  <si>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</si>
  <si>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</si>
  <si>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</si>
  <si>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</si>
  <si>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</si>
  <si>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</si>
  <si>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</si>
  <si>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</si>
  <si>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</si>
  <si>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</si>
  <si>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</si>
  <si>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</si>
  <si>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</si>
  <si>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</si>
  <si>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</si>
  <si>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</si>
  <si>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</si>
  <si>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</si>
  <si>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</si>
  <si>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</si>
  <si>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</si>
  <si>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</si>
  <si>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</si>
  <si>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</si>
  <si>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</si>
  <si>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</si>
  <si>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</si>
  <si>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</si>
  <si>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</si>
  <si>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</si>
  <si>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</si>
  <si>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</si>
  <si>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</si>
  <si>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</si>
  <si>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</si>
  <si>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</si>
  <si>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</si>
  <si>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</si>
  <si>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</si>
  <si>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</si>
  <si>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</si>
  <si>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</si>
  <si>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</si>
  <si>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</si>
  <si>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</si>
  <si>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</si>
  <si>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</si>
  <si>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</si>
  <si>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</si>
  <si>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</si>
  <si>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</si>
  <si>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</si>
  <si>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</si>
  <si>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</si>
  <si>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</si>
  <si>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</si>
  <si>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</si>
  <si>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</si>
  <si>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</si>
  <si>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</si>
  <si>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</si>
  <si>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</si>
  <si>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</si>
  <si>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</si>
  <si>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</si>
  <si>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</si>
  <si>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</si>
  <si>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</si>
  <si>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</si>
  <si>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</si>
  <si>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</si>
  <si>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</si>
  <si>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</si>
  <si>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</si>
  <si>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</si>
  <si>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</si>
  <si>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</si>
  <si>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</si>
  <si>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</si>
  <si>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</si>
  <si>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</si>
  <si>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</si>
  <si>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</si>
  <si>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</si>
  <si>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</si>
  <si>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</si>
  <si>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</si>
  <si>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</si>
  <si>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</si>
  <si>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</si>
  <si>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</si>
  <si>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</si>
  <si>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</si>
  <si>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</si>
  <si>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</si>
  <si>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</si>
  <si>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</si>
  <si>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</si>
  <si>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</si>
  <si>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</si>
  <si>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</si>
  <si>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</si>
  <si>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</si>
  <si>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</si>
  <si>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</si>
  <si>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</si>
  <si>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</si>
  <si>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</si>
  <si>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</si>
  <si>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</si>
  <si>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</si>
  <si>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</si>
  <si>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</si>
  <si>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</si>
  <si>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</si>
  <si>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</si>
  <si>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</si>
  <si>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</si>
  <si>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</si>
  <si>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</si>
  <si>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</si>
  <si>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</si>
  <si>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</si>
  <si>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</si>
  <si>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</si>
  <si>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</si>
  <si>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</si>
  <si>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</si>
  <si>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</si>
  <si>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</si>
  <si>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</si>
  <si>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</si>
  <si>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</si>
  <si>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</si>
  <si>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</si>
  <si>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</si>
  <si>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</si>
  <si>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</si>
  <si>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</si>
  <si>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</si>
  <si>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</si>
  <si>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</si>
  <si>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</si>
  <si>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</si>
  <si>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</si>
  <si>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</si>
  <si>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</si>
  <si>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</si>
  <si>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</si>
  <si>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</si>
  <si>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</si>
  <si>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</si>
  <si>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</si>
  <si>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</si>
  <si>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</si>
  <si>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</si>
  <si>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</si>
  <si>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</si>
  <si>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</si>
  <si>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</si>
  <si>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</si>
  <si>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</si>
  <si>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</si>
  <si>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</si>
  <si>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</si>
  <si>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</si>
  <si>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</si>
  <si>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</si>
  <si>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</si>
  <si>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</si>
  <si>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</si>
  <si>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</si>
  <si>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</si>
  <si>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</si>
  <si>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</si>
  <si>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</si>
  <si>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</si>
  <si>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</si>
  <si>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</si>
  <si>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</si>
  <si>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</si>
  <si>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</si>
  <si>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</si>
  <si>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</si>
  <si>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</si>
  <si>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</si>
  <si>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</si>
  <si>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</si>
  <si>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</si>
  <si>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</si>
  <si>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</si>
  <si>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</si>
  <si>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</si>
  <si>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</si>
  <si>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</si>
  <si>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</si>
  <si>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</si>
  <si>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</si>
  <si>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</si>
  <si>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</si>
  <si>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</si>
  <si>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</si>
  <si>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</si>
  <si>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</si>
  <si>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</si>
  <si>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</si>
  <si>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</si>
  <si>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</si>
  <si>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</si>
  <si>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</si>
  <si>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</si>
  <si>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</si>
  <si>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</si>
  <si>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</si>
  <si>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</si>
  <si>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</si>
  <si>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</si>
  <si>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</si>
  <si>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</si>
  <si>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</si>
  <si>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</si>
  <si>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</si>
  <si>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</si>
  <si>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</si>
  <si>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</si>
  <si>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</si>
  <si>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</si>
  <si>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</si>
  <si>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</si>
  <si>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</si>
  <si>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</si>
  <si>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</si>
  <si>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</si>
  <si>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</si>
  <si>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</si>
  <si>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</si>
  <si>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</si>
  <si>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</si>
  <si>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</si>
  <si>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</si>
  <si>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</si>
  <si>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</si>
  <si>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</si>
  <si>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</si>
  <si>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</si>
  <si>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</si>
  <si>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</si>
  <si>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</si>
  <si>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</si>
  <si>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</si>
  <si>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</si>
  <si>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</si>
  <si>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</si>
  <si>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</si>
  <si>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</si>
  <si>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</si>
  <si>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</si>
  <si>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</si>
  <si>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</si>
  <si>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</si>
  <si>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</si>
  <si>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</si>
  <si>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</si>
  <si>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</si>
  <si>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</si>
  <si>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</si>
  <si>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</si>
  <si>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</si>
  <si>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</si>
  <si>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</si>
  <si>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</si>
  <si>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</si>
  <si>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</si>
  <si>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</si>
  <si>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</si>
  <si>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</si>
  <si>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</si>
  <si>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</si>
  <si>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</si>
  <si>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</si>
  <si>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</si>
  <si>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</si>
  <si>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</si>
  <si>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</si>
  <si>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</si>
  <si>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</si>
  <si>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</si>
  <si>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</si>
  <si>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</si>
  <si>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</si>
  <si>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</si>
  <si>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</si>
  <si>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</si>
  <si>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</si>
  <si>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</si>
  <si>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</si>
  <si>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</si>
  <si>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</si>
  <si>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</si>
  <si>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</si>
  <si>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</si>
  <si>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</si>
  <si>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</si>
  <si>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</si>
  <si>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</si>
  <si>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</si>
  <si>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</si>
  <si>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</si>
  <si>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</si>
  <si>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</si>
  <si>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</si>
  <si>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</si>
  <si>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</si>
  <si>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</si>
  <si>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</si>
  <si>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</si>
  <si>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</si>
  <si>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</si>
  <si>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</si>
  <si>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</si>
  <si>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</si>
  <si>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</si>
  <si>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</si>
  <si>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</si>
  <si>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</si>
  <si>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</si>
  <si>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</si>
  <si>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</si>
  <si>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</si>
  <si>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</si>
  <si>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</si>
  <si>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</si>
  <si>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</si>
  <si>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</si>
  <si>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</si>
  <si>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</si>
  <si>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</si>
  <si>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</si>
  <si>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</si>
  <si>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</si>
  <si>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</si>
  <si>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</si>
  <si>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</si>
  <si>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</si>
  <si>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</si>
  <si>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</si>
  <si>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</si>
  <si>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</si>
  <si>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</si>
  <si>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</si>
  <si>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</si>
  <si>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</si>
  <si>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</si>
  <si>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</si>
  <si>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</si>
  <si>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</si>
  <si>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</si>
  <si>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</si>
  <si>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</si>
  <si>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</si>
  <si>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</si>
  <si>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</si>
  <si>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</si>
  <si>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</si>
  <si>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</si>
  <si>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</si>
  <si>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</si>
  <si>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</si>
  <si>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</si>
  <si>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</si>
  <si>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</si>
  <si>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</si>
  <si>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</si>
  <si>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</si>
  <si>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</si>
  <si>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</si>
  <si>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</si>
  <si>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</si>
  <si>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</si>
  <si>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</si>
  <si>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</si>
  <si>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</si>
  <si>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</si>
  <si>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</si>
  <si>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</si>
  <si>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</si>
  <si>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</si>
  <si>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</si>
  <si>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</si>
  <si>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</si>
  <si>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</si>
  <si>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</si>
  <si>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</si>
  <si>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</si>
  <si>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</si>
  <si>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</si>
  <si>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</si>
  <si>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</si>
  <si>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</si>
  <si>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</si>
  <si>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</si>
  <si>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</si>
  <si>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</si>
  <si>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</si>
  <si>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</si>
  <si>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</si>
  <si>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</si>
  <si>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</si>
  <si>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</si>
  <si>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</si>
  <si>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</si>
  <si>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</si>
  <si>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</si>
  <si>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</si>
  <si>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</si>
  <si>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</si>
  <si>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</si>
  <si>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</si>
  <si>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</si>
  <si>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</si>
  <si>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</si>
  <si>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</si>
  <si>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</si>
  <si>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</si>
  <si>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</si>
  <si>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</si>
  <si>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</si>
  <si>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</si>
  <si>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</si>
  <si>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</si>
  <si>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</si>
  <si>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</si>
  <si>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</si>
  <si>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</si>
  <si>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</si>
  <si>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</si>
  <si>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</si>
  <si>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</si>
  <si>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</si>
  <si>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</si>
  <si>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</si>
  <si>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</si>
  <si>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</si>
  <si>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</si>
  <si>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</si>
  <si>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</si>
  <si>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</si>
  <si>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</si>
  <si>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</si>
  <si>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</si>
  <si>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</si>
  <si>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</si>
  <si>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</si>
  <si>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</si>
  <si>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</si>
  <si>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</si>
  <si>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</si>
  <si>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</si>
  <si>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</si>
  <si>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</si>
  <si>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</si>
  <si>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</si>
  <si>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</si>
  <si>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</si>
  <si>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</si>
  <si>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</si>
  <si>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</si>
  <si>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</si>
  <si>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</si>
  <si>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</si>
  <si>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</si>
  <si>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</si>
  <si>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</si>
  <si>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</si>
  <si>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</si>
  <si>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</si>
  <si>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</si>
  <si>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</si>
  <si>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</si>
  <si>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</si>
  <si>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</si>
  <si>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</si>
  <si>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</si>
  <si>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</si>
  <si>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</si>
  <si>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</si>
  <si>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</si>
  <si>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</si>
  <si>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</si>
  <si>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</si>
  <si>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</si>
  <si>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</si>
  <si>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</si>
  <si>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</si>
  <si>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</si>
  <si>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</si>
  <si>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</si>
  <si>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</si>
  <si>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</si>
  <si>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</si>
  <si>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</si>
  <si>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</si>
  <si>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</si>
  <si>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</si>
  <si>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</si>
  <si>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</si>
  <si>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</si>
  <si>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</si>
  <si>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</si>
  <si>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</si>
  <si>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</si>
  <si>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</si>
  <si>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</si>
  <si>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</si>
  <si>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</si>
  <si>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</si>
  <si>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</si>
  <si>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</si>
  <si>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</si>
  <si>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</si>
  <si>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</si>
  <si>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</si>
  <si>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</si>
  <si>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</si>
  <si>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</si>
  <si>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</si>
  <si>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</si>
  <si>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</si>
  <si>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</si>
  <si>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</si>
  <si>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</si>
  <si>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</si>
  <si>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</si>
  <si>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</si>
  <si>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</si>
  <si>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</si>
  <si>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</si>
  <si>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</si>
  <si>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</si>
  <si>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</si>
  <si>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</si>
  <si>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</si>
  <si>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</si>
  <si>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</si>
  <si>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</si>
  <si>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</si>
  <si>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</si>
  <si>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</si>
  <si>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</si>
  <si>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</si>
  <si>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</si>
  <si>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</si>
  <si>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</si>
  <si>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</si>
  <si>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</si>
  <si>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</si>
  <si>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</si>
  <si>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</si>
  <si>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</si>
  <si>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</si>
  <si>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</si>
  <si>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</si>
  <si>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</si>
  <si>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</si>
  <si>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</si>
  <si>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</si>
  <si>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</si>
  <si>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</si>
  <si>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</si>
  <si>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</si>
  <si>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</si>
  <si>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</si>
  <si>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</si>
  <si>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</si>
  <si>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</si>
  <si>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</si>
  <si>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</si>
  <si>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</si>
  <si>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</si>
  <si>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</si>
  <si>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</si>
  <si>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</si>
  <si>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</si>
  <si>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</si>
  <si>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</si>
  <si>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</si>
  <si>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</si>
  <si>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</si>
  <si>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</si>
  <si>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</si>
  <si>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</si>
  <si>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</si>
  <si>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</si>
  <si>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</si>
  <si>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</si>
  <si>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</si>
  <si>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</si>
  <si>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</si>
  <si>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</si>
  <si>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</si>
  <si>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</si>
  <si>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</si>
  <si>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</si>
  <si>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</si>
  <si>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</si>
  <si>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</si>
  <si>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</si>
  <si>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</si>
  <si>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</si>
  <si>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</si>
  <si>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</si>
  <si>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</si>
  <si>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</si>
  <si>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</si>
  <si>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</si>
  <si>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</si>
  <si>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</si>
  <si>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</si>
  <si>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</si>
  <si>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</si>
  <si>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</si>
  <si>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</si>
  <si>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</si>
  <si>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</si>
  <si>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</si>
  <si>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</si>
  <si>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</si>
  <si>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</si>
  <si>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</si>
  <si>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</si>
  <si>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</si>
  <si>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</si>
  <si>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</si>
  <si>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</si>
  <si>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</si>
  <si>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</si>
  <si>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</si>
  <si>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</si>
  <si>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</si>
  <si>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</si>
  <si>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</si>
  <si>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</si>
  <si>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</si>
  <si>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</si>
  <si>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</si>
  <si>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</si>
  <si>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</si>
  <si>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</si>
  <si>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</si>
  <si>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</si>
  <si>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</si>
  <si>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</si>
  <si>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</si>
  <si>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</si>
  <si>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</si>
  <si>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</si>
  <si>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</si>
  <si>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</si>
  <si>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</si>
  <si>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</si>
  <si>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</si>
  <si>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</si>
  <si>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</si>
  <si>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</si>
  <si>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</si>
  <si>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</si>
  <si>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</si>
  <si>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</si>
  <si>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</si>
  <si>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</si>
  <si>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</si>
  <si>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</si>
  <si>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</si>
  <si>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</si>
  <si>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</si>
  <si>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</si>
  <si>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</si>
  <si>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</si>
  <si>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</si>
  <si>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</si>
  <si>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</si>
  <si>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</si>
  <si>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</si>
  <si>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</si>
  <si>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</si>
  <si>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</si>
  <si>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</si>
  <si>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</si>
  <si>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</si>
  <si>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</si>
  <si>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</si>
  <si>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</si>
  <si>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</si>
  <si>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</si>
  <si>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</si>
  <si>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</si>
  <si>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</si>
  <si>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</si>
  <si>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</si>
  <si>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</si>
  <si>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</si>
  <si>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</si>
  <si>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</si>
  <si>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</si>
  <si>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</si>
  <si>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</si>
  <si>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</si>
  <si>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</si>
  <si>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</si>
  <si>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</si>
  <si>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</si>
  <si>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</si>
  <si>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</si>
  <si>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</si>
  <si>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</si>
  <si>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</si>
  <si>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</si>
  <si>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</si>
  <si>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</si>
  <si>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</si>
  <si>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</si>
  <si>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</si>
  <si>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</si>
  <si>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</si>
  <si>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</si>
  <si>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</si>
  <si>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</si>
  <si>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</si>
  <si>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</si>
  <si>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</si>
  <si>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</si>
  <si>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</si>
  <si>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</si>
  <si>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</si>
  <si>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</si>
  <si>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</si>
  <si>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</si>
  <si>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</si>
  <si>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</si>
  <si>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</si>
  <si>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</si>
  <si>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</si>
  <si>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</si>
  <si>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</si>
  <si>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</si>
  <si>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</si>
  <si>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</si>
  <si>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</si>
  <si>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</si>
  <si>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</si>
  <si>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</si>
  <si>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</si>
  <si>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</si>
  <si>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</si>
  <si>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</si>
  <si>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</si>
  <si>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</si>
  <si>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</si>
  <si>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</si>
  <si>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</si>
  <si>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</si>
  <si>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</si>
  <si>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</si>
  <si>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</si>
  <si>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</si>
  <si>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</si>
  <si>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</si>
  <si>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</si>
  <si>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</si>
  <si>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</si>
  <si>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</si>
  <si>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</si>
  <si>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</si>
  <si>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</si>
  <si>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</si>
  <si>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</si>
  <si>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</si>
  <si>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</si>
  <si>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</si>
  <si>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</si>
  <si>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</si>
  <si>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</si>
  <si>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</si>
  <si>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</si>
  <si>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</si>
  <si>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</si>
  <si>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</si>
  <si>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</si>
  <si>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</si>
  <si>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</si>
  <si>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</si>
  <si>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</si>
  <si>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</si>
  <si>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</si>
  <si>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</si>
  <si>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</si>
  <si>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</si>
  <si>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</si>
  <si>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</si>
  <si>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</si>
  <si>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</si>
  <si>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</si>
  <si>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</si>
  <si>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</si>
  <si>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</si>
  <si>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</si>
  <si>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</si>
  <si>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</si>
  <si>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</si>
  <si>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</si>
  <si>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</si>
  <si>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</si>
  <si>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</si>
  <si>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</si>
  <si>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</si>
  <si>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</si>
  <si>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</si>
  <si>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</si>
  <si>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</si>
  <si>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</si>
  <si>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</si>
  <si>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</si>
  <si>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</si>
  <si>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</si>
  <si>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</si>
  <si>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</si>
  <si>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</si>
  <si>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</si>
  <si>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</si>
  <si>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</si>
  <si>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</si>
  <si>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</si>
  <si>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</si>
  <si>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</si>
  <si>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</si>
  <si>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</si>
  <si>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</si>
  <si>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</si>
  <si>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</si>
  <si>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</si>
  <si>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</si>
  <si>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</si>
  <si>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</si>
  <si>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</si>
  <si>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</si>
  <si>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</si>
  <si>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</si>
  <si>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</si>
  <si>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</si>
  <si>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</si>
  <si>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</si>
  <si>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</si>
  <si>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</si>
  <si>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</si>
  <si>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</si>
  <si>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</si>
  <si>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</si>
  <si>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</si>
  <si>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</si>
  <si>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</si>
  <si>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</si>
  <si>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</si>
  <si>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</si>
  <si>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</si>
  <si>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</si>
  <si>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</si>
  <si>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</si>
  <si>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</si>
  <si>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</si>
  <si>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</si>
  <si>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</si>
  <si>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</si>
  <si>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</si>
  <si>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</si>
  <si>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</si>
  <si>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</si>
  <si>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</si>
  <si>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</si>
  <si>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</si>
  <si>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</si>
  <si>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</si>
  <si>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</si>
  <si>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</si>
  <si>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</si>
  <si>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</si>
  <si>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</si>
  <si>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</si>
  <si>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</si>
  <si>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</si>
  <si>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</si>
  <si>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</si>
  <si>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</si>
  <si>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</si>
  <si>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</si>
  <si>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</si>
  <si>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</si>
  <si>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</si>
  <si>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</si>
  <si>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</si>
  <si>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</si>
  <si>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</si>
  <si>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</si>
  <si>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</si>
  <si>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</si>
  <si>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</si>
  <si>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</si>
  <si>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</si>
  <si>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</si>
  <si>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</si>
  <si>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</si>
  <si>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</si>
  <si>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</si>
  <si>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</si>
  <si>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</si>
  <si>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</si>
  <si>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</si>
  <si>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</si>
  <si>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</si>
  <si>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</si>
  <si>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</si>
  <si>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</si>
  <si>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</si>
  <si>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</si>
  <si>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</si>
  <si>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</si>
  <si>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</si>
  <si>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</si>
  <si>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</si>
  <si>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</si>
  <si>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</si>
  <si>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</si>
  <si>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</si>
  <si>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</si>
  <si>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</si>
  <si>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</si>
  <si>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</si>
  <si>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</si>
  <si>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</si>
  <si>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</si>
  <si>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</si>
  <si>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</si>
  <si>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</si>
  <si>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</si>
  <si>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</si>
  <si>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</si>
  <si>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</si>
  <si>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</si>
  <si>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</si>
  <si>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</si>
  <si>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</si>
  <si>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</si>
  <si>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</si>
  <si>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</si>
  <si>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</si>
  <si>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</si>
  <si>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</si>
  <si>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</si>
  <si>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</si>
  <si>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</si>
  <si>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</si>
  <si>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</si>
  <si>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</si>
  <si>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</si>
  <si>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</si>
  <si>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</si>
  <si>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</si>
  <si>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</si>
  <si>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</si>
  <si>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</si>
  <si>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</si>
  <si>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</si>
  <si>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</si>
  <si>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</si>
  <si>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</si>
  <si>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</si>
  <si>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</si>
  <si>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</si>
  <si>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</si>
  <si>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</si>
  <si>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</si>
  <si>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</si>
  <si>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</si>
  <si>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</si>
  <si>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</si>
  <si>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</si>
  <si>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</si>
  <si>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</si>
  <si>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</si>
  <si>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</si>
  <si>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</si>
  <si>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</si>
  <si>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</si>
  <si>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</si>
  <si>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</si>
  <si>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</si>
  <si>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</si>
  <si>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</si>
  <si>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</si>
  <si>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</si>
  <si>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</si>
  <si>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</si>
  <si>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</si>
  <si>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</si>
  <si>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</si>
  <si>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</si>
  <si>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</si>
  <si>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</si>
  <si>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</si>
  <si>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</si>
  <si>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</si>
  <si>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</si>
  <si>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</si>
  <si>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</si>
  <si>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</si>
  <si>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</si>
  <si>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</si>
  <si>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</si>
  <si>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</si>
  <si>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</si>
  <si>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</si>
  <si>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</si>
  <si>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</si>
  <si>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</si>
  <si>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</si>
  <si>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</si>
  <si>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</si>
  <si>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</si>
  <si>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</si>
  <si>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</si>
  <si>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</si>
  <si>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</si>
  <si>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</si>
  <si>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</si>
  <si>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</si>
  <si>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</si>
  <si>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</si>
  <si>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</si>
  <si>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</si>
  <si>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</si>
  <si>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</si>
  <si>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</si>
  <si>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</si>
  <si>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</si>
  <si>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</si>
  <si>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</si>
  <si>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</si>
  <si>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</si>
  <si>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</si>
  <si>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</si>
  <si>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</si>
  <si>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</si>
  <si>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</si>
  <si>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</si>
  <si>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</si>
  <si>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</si>
  <si>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</si>
  <si>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</si>
  <si>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</si>
  <si>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</si>
  <si>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</si>
  <si>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</si>
  <si>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</si>
  <si>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</si>
  <si>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</si>
  <si>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</si>
  <si>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</si>
  <si>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</si>
  <si>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</si>
  <si>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</si>
  <si>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</si>
  <si>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</si>
  <si>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</si>
  <si>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</si>
  <si>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</si>
  <si>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</si>
  <si>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</si>
  <si>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</si>
  <si>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</si>
  <si>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</si>
  <si>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</si>
  <si>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</si>
  <si>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</si>
  <si>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</si>
  <si>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</si>
  <si>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</si>
  <si>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</si>
  <si>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</si>
  <si>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</si>
  <si>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</si>
  <si>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</si>
  <si>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</si>
  <si>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</si>
  <si>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</si>
  <si>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</si>
  <si>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</si>
  <si>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</si>
  <si>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</si>
  <si>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</si>
  <si>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</si>
  <si>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</si>
  <si>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</si>
  <si>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</si>
  <si>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</si>
  <si>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</si>
  <si>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</si>
  <si>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</si>
  <si>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</si>
  <si>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</si>
  <si>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</si>
  <si>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</si>
  <si>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</si>
  <si>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</si>
  <si>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</si>
  <si>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</si>
  <si>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</si>
  <si>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</si>
  <si>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</si>
  <si>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</si>
  <si>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</si>
  <si>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</si>
  <si>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</si>
  <si>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</si>
  <si>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</si>
  <si>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</si>
  <si>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</si>
  <si>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</si>
  <si>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</si>
  <si>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</si>
  <si>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</si>
  <si>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</si>
  <si>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</si>
  <si>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</si>
  <si>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</si>
  <si>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</si>
  <si>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</si>
  <si>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</si>
  <si>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</si>
  <si>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</si>
  <si>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</si>
  <si>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</si>
  <si>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</si>
  <si>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</si>
  <si>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</si>
  <si>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</si>
  <si>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</si>
  <si>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</si>
  <si>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</si>
  <si>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</si>
  <si>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</si>
  <si>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</si>
  <si>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</si>
  <si>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</si>
  <si>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</si>
  <si>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</si>
  <si>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</si>
  <si>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</si>
  <si>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</si>
  <si>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</si>
  <si>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</si>
  <si>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</si>
  <si>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</si>
  <si>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</si>
  <si>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</si>
  <si>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</si>
  <si>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</si>
  <si>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</si>
  <si>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</si>
  <si>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</si>
  <si>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</si>
  <si>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</si>
  <si>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</si>
  <si>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</si>
  <si>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</si>
  <si>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</si>
  <si>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</si>
  <si>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</si>
  <si>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</si>
  <si>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</si>
  <si>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</si>
  <si>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</si>
  <si>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</si>
  <si>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</si>
  <si>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</si>
  <si>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</si>
  <si>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</si>
  <si>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</si>
  <si>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</si>
  <si>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</si>
  <si>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</si>
  <si>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</si>
  <si>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</si>
  <si>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</si>
  <si>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</si>
  <si>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</si>
  <si>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</si>
  <si>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</si>
  <si>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</si>
  <si>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</si>
  <si>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</si>
  <si>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</si>
  <si>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</si>
  <si>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</si>
  <si>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</si>
  <si>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</si>
  <si>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</si>
  <si>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</si>
  <si>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</si>
  <si>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</si>
  <si>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</si>
  <si>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</si>
  <si>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</si>
  <si>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</si>
  <si>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</si>
  <si>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</si>
  <si>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</si>
  <si>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</si>
  <si>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</si>
  <si>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</si>
  <si>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</si>
  <si>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</si>
  <si>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</si>
  <si>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</si>
  <si>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</si>
  <si>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</si>
  <si>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</si>
  <si>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</si>
  <si>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</si>
  <si>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</si>
  <si>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</si>
  <si>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</si>
  <si>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</si>
  <si>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</si>
  <si>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</si>
  <si>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</si>
  <si>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</si>
  <si>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</si>
  <si>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</si>
  <si>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</si>
  <si>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</si>
  <si>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</si>
  <si>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</si>
  <si>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</si>
  <si>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</si>
  <si>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</si>
  <si>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</si>
  <si>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</si>
  <si>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</si>
  <si>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</si>
  <si>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</si>
  <si>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</si>
  <si>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</si>
  <si>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</si>
  <si>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</si>
  <si>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</si>
  <si>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</si>
  <si>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</si>
  <si>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</si>
  <si>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</si>
  <si>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</si>
  <si>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</si>
  <si>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</si>
  <si>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</si>
  <si>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</si>
  <si>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</si>
  <si>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</si>
  <si>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</si>
  <si>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</si>
  <si>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</si>
  <si>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</si>
  <si>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</si>
  <si>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</si>
  <si>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</si>
  <si>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</si>
  <si>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</si>
  <si>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</si>
  <si>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</si>
  <si>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</si>
  <si>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</si>
  <si>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</si>
  <si>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</si>
  <si>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</si>
  <si>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</si>
  <si>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</si>
  <si>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</si>
  <si>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</si>
  <si>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</si>
  <si>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</si>
  <si>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</si>
  <si>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</si>
  <si>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</si>
  <si>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</si>
  <si>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</si>
  <si>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</si>
  <si>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</si>
  <si>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</si>
  <si>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</si>
  <si>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</si>
  <si>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</si>
  <si>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</si>
  <si>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</si>
  <si>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</si>
  <si>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</si>
  <si>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</si>
  <si>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</si>
  <si>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</si>
  <si>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</si>
  <si>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</si>
  <si>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</si>
  <si>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</si>
  <si>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</si>
  <si>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</si>
  <si>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</si>
  <si>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</si>
  <si>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</si>
  <si>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</si>
  <si>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</si>
  <si>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</si>
  <si>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</si>
  <si>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</si>
  <si>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</si>
  <si>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</si>
  <si>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</si>
  <si>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</si>
  <si>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</si>
  <si>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</si>
  <si>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</si>
  <si>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</si>
  <si>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</si>
  <si>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</si>
  <si>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</si>
  <si>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</si>
  <si>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</si>
  <si>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</si>
  <si>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</si>
  <si>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</si>
  <si>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</si>
  <si>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</si>
  <si>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</si>
  <si>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</si>
  <si>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</si>
  <si>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</si>
  <si>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</si>
  <si>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</si>
  <si>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</si>
  <si>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</si>
  <si>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</si>
  <si>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</si>
  <si>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</si>
  <si>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</si>
  <si>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</si>
  <si>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</si>
  <si>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</si>
  <si>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</si>
  <si>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</si>
  <si>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</si>
  <si>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</si>
  <si>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</si>
  <si>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</si>
  <si>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</si>
  <si>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</si>
  <si>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</si>
  <si>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</si>
  <si>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</si>
  <si>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</si>
  <si>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</si>
  <si>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</si>
  <si>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</si>
  <si>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</si>
  <si>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</si>
  <si>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</si>
  <si>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</si>
  <si>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</si>
  <si>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</si>
  <si>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</si>
  <si>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</si>
  <si>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</si>
  <si>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</si>
  <si>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</si>
  <si>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</si>
  <si>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</si>
  <si>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</si>
  <si>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</si>
  <si>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</si>
  <si>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</si>
  <si>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</si>
  <si>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</si>
  <si>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</si>
  <si>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</si>
  <si>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</si>
  <si>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</si>
  <si>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</si>
  <si>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</si>
  <si>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</si>
  <si>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</si>
  <si>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</si>
  <si>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</si>
  <si>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</si>
  <si>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</si>
  <si>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</si>
  <si>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</si>
  <si>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</si>
  <si>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</si>
  <si>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</si>
  <si>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</si>
  <si>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</si>
  <si>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</si>
  <si>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</si>
  <si>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</si>
  <si>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</si>
  <si>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</si>
  <si>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</si>
  <si>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</si>
  <si>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</si>
  <si>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</si>
  <si>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</si>
  <si>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</si>
  <si>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</si>
  <si>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</si>
  <si>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</si>
  <si>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</si>
  <si>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</si>
  <si>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</si>
  <si>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</si>
  <si>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</si>
  <si>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</si>
  <si>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</si>
  <si>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</si>
  <si>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</si>
  <si>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</si>
  <si>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</si>
  <si>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</si>
  <si>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</si>
  <si>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</si>
  <si>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</si>
  <si>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</si>
  <si>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</si>
  <si>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</si>
  <si>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</si>
  <si>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</si>
  <si>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</si>
  <si>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</si>
  <si>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</si>
  <si>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</si>
  <si>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</si>
  <si>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</si>
  <si>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</si>
  <si>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</si>
  <si>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</si>
  <si>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</si>
  <si>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</si>
  <si>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</si>
  <si>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</si>
  <si>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</si>
  <si>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</si>
  <si>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</si>
  <si>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</si>
  <si>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</si>
  <si>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</si>
  <si>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</si>
  <si>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</si>
  <si>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</si>
  <si>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</si>
  <si>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</si>
  <si>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</si>
  <si>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</si>
  <si>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</si>
  <si>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</si>
  <si>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</si>
  <si>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</si>
  <si>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</si>
  <si>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</si>
  <si>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</si>
  <si>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</si>
  <si>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</si>
  <si>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</si>
  <si>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</si>
  <si>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</si>
  <si>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</si>
  <si>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</si>
  <si>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</si>
  <si>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</si>
  <si>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</si>
  <si>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</si>
  <si>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</si>
  <si>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</si>
  <si>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</si>
  <si>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</si>
  <si>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</si>
  <si>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</si>
  <si>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</si>
  <si>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</si>
  <si>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</si>
  <si>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</si>
  <si>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</si>
  <si>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</si>
  <si>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</si>
  <si>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</si>
  <si>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</si>
  <si>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</si>
  <si>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</si>
  <si>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</si>
  <si>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</si>
  <si>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</si>
  <si>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</si>
  <si>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</si>
  <si>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</si>
  <si>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</si>
  <si>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</si>
  <si>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</si>
  <si>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</si>
  <si>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</si>
  <si>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</si>
  <si>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</si>
  <si>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</si>
  <si>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</si>
  <si>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</si>
  <si>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</si>
  <si>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</si>
  <si>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</si>
  <si>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</si>
  <si>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</si>
  <si>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</si>
  <si>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</si>
  <si>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</si>
  <si>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</si>
  <si>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</si>
  <si>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</si>
  <si>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</si>
  <si>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</si>
  <si>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</si>
  <si>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</si>
  <si>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</si>
  <si>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</si>
  <si>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</si>
  <si>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</si>
  <si>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</si>
  <si>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</si>
  <si>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</si>
  <si>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</si>
  <si>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</si>
  <si>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</si>
  <si>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</si>
  <si>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</si>
  <si>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</si>
  <si>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</si>
  <si>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</si>
  <si>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</si>
  <si>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</si>
  <si>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</si>
  <si>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</si>
  <si>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</si>
  <si>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</si>
  <si>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</si>
  <si>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</si>
  <si>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</si>
  <si>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</si>
  <si>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</si>
  <si>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</si>
  <si>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</si>
  <si>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</si>
  <si>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</si>
  <si>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</si>
  <si>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</si>
  <si>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</si>
  <si>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</si>
  <si>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</si>
  <si>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</si>
  <si>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</si>
  <si>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</si>
  <si>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</si>
  <si>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</si>
  <si>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</si>
  <si>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</si>
  <si>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</si>
  <si>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</si>
  <si>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</si>
  <si>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</si>
  <si>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</si>
  <si>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</si>
  <si>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</si>
  <si>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</si>
  <si>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</si>
  <si>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</si>
  <si>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</si>
  <si>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</si>
  <si>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</si>
  <si>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</si>
  <si>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</si>
  <si>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</si>
  <si>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</si>
  <si>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</si>
  <si>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</si>
  <si>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</si>
  <si>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</si>
  <si>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</si>
  <si>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</si>
  <si>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</si>
  <si>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</si>
  <si>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</si>
  <si>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</si>
  <si>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</si>
  <si>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</si>
  <si>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</si>
  <si>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</si>
  <si>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</si>
  <si>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</si>
  <si>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</si>
  <si>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</si>
  <si>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</si>
  <si>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</si>
  <si>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</si>
  <si>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</si>
  <si>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</si>
  <si>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</si>
  <si>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</si>
  <si>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</si>
  <si>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</si>
  <si>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</si>
  <si>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</si>
  <si>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</si>
  <si>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</si>
  <si>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</si>
  <si>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</si>
  <si>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</si>
  <si>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</si>
  <si>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</si>
  <si>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</si>
  <si>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</si>
  <si>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</si>
  <si>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</si>
  <si>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</si>
  <si>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</si>
  <si>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</si>
  <si>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</si>
  <si>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</si>
  <si>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</si>
  <si>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</si>
  <si>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</si>
  <si>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</si>
  <si>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</si>
  <si>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</si>
  <si>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</si>
  <si>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</si>
  <si>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</si>
  <si>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</si>
  <si>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</si>
  <si>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</si>
  <si>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</si>
  <si>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</si>
  <si>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</si>
  <si>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</si>
  <si>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</si>
  <si>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</si>
  <si>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</si>
  <si>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</si>
  <si>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</si>
  <si>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</si>
  <si>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</si>
  <si>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</si>
  <si>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</si>
  <si>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</si>
  <si>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</si>
  <si>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</si>
  <si>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</si>
  <si>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</si>
  <si>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</si>
  <si>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</si>
  <si>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</si>
  <si>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</si>
  <si>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</si>
  <si>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</si>
  <si>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</si>
  <si>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</si>
  <si>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</si>
  <si>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</si>
  <si>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</si>
  <si>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</si>
  <si>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</si>
  <si>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</si>
  <si>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</si>
  <si>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</si>
  <si>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</si>
  <si>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</si>
  <si>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</si>
  <si>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</si>
  <si>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</si>
  <si>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</si>
  <si>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</si>
  <si>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</si>
  <si>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</si>
  <si>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</si>
  <si>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</si>
  <si>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</si>
  <si>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</si>
  <si>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</si>
  <si>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</si>
  <si>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</si>
  <si>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</si>
  <si>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</si>
  <si>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</si>
  <si>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</si>
  <si>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</si>
  <si>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</si>
  <si>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</si>
  <si>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</si>
  <si>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</si>
  <si>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</si>
  <si>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</si>
  <si>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</si>
  <si>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</si>
  <si>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</si>
  <si>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</si>
  <si>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</si>
  <si>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</si>
  <si>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</si>
  <si>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</si>
  <si>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</si>
  <si>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</si>
  <si>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</si>
  <si>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</si>
  <si>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</si>
  <si>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</si>
  <si>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</si>
  <si>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</si>
  <si>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</si>
  <si>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</si>
  <si>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</si>
  <si>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</si>
  <si>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</si>
  <si>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</si>
  <si>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</si>
  <si>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</si>
  <si>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</si>
  <si>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</si>
  <si>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</si>
  <si>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</si>
  <si>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</si>
  <si>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</si>
  <si>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</si>
  <si>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</si>
  <si>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</si>
  <si>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</si>
  <si>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</si>
  <si>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</si>
  <si>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</si>
  <si>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</si>
  <si>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</si>
  <si>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</si>
  <si>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</si>
  <si>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</si>
  <si>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</si>
  <si>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</si>
  <si>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</si>
  <si>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</si>
  <si>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</si>
  <si>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</si>
  <si>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</si>
  <si>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</si>
  <si>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</si>
  <si>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</si>
  <si>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</si>
  <si>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</si>
  <si>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</si>
  <si>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</si>
  <si>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</si>
  <si>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</si>
  <si>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</si>
  <si>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</si>
  <si>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</si>
  <si>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</si>
  <si>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</si>
  <si>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</si>
  <si>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</si>
  <si>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</si>
  <si>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</si>
  <si>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</si>
  <si>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</si>
  <si>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</si>
  <si>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</si>
  <si>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</si>
  <si>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</si>
  <si>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</si>
  <si>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</si>
  <si>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</si>
  <si>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</si>
  <si>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</si>
  <si>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</si>
  <si>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</si>
  <si>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</si>
  <si>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</si>
  <si>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</si>
  <si>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</si>
  <si>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</si>
  <si>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</si>
  <si>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</si>
  <si>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</si>
  <si>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</si>
  <si>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</si>
  <si>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</si>
  <si>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</si>
  <si>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</si>
  <si>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</si>
  <si>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</si>
  <si>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</si>
  <si>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</si>
  <si>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</si>
  <si>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</si>
  <si>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</si>
  <si>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</si>
  <si>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</si>
  <si>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</si>
  <si>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</si>
  <si>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</si>
  <si>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</si>
  <si>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</si>
  <si>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</si>
  <si>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</si>
  <si>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</si>
  <si>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</si>
  <si>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</si>
  <si>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</si>
  <si>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</si>
  <si>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</si>
  <si>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</si>
  <si>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</si>
  <si>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</si>
  <si>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</si>
  <si>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</si>
  <si>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</si>
  <si>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</si>
  <si>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</si>
  <si>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</si>
  <si>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</si>
  <si>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</si>
  <si>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</si>
  <si>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</si>
  <si>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</si>
  <si>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</si>
  <si>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</si>
  <si>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</si>
  <si>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</si>
  <si>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</si>
  <si>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</si>
  <si>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</si>
  <si>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</si>
  <si>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</si>
  <si>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</si>
  <si>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</si>
  <si>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</si>
  <si>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</si>
  <si>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</si>
  <si>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</si>
  <si>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</si>
  <si>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</si>
  <si>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</si>
  <si>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</si>
  <si>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</si>
  <si>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</si>
  <si>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</si>
  <si>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</si>
  <si>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</si>
  <si>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</si>
  <si>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</si>
  <si>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</si>
  <si>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</si>
  <si>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</si>
  <si>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</si>
  <si>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</si>
  <si>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</si>
  <si>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</si>
  <si>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</si>
  <si>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</si>
  <si>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</si>
  <si>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</si>
  <si>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</si>
  <si>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</si>
  <si>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</si>
  <si>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</si>
  <si>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</si>
  <si>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</si>
  <si>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</si>
  <si>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</si>
  <si>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</si>
  <si>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</si>
  <si>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</si>
  <si>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</si>
  <si>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</si>
  <si>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</si>
  <si>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</si>
  <si>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</si>
  <si>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</si>
  <si>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</si>
  <si>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</si>
  <si>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</si>
  <si>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</si>
  <si>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</si>
  <si>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</si>
  <si>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</si>
  <si>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</si>
  <si>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</si>
  <si>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</si>
  <si>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</si>
  <si>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</si>
  <si>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</si>
  <si>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</si>
  <si>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</si>
  <si>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</si>
  <si>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</si>
  <si>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</si>
  <si>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</si>
  <si>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</si>
  <si>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</si>
  <si>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</si>
  <si>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</si>
  <si>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</si>
  <si>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</si>
  <si>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</si>
  <si>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</si>
  <si>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</si>
  <si>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</si>
  <si>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</si>
  <si>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</si>
  <si>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</si>
  <si>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</si>
  <si>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</si>
  <si>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</si>
  <si>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</si>
  <si>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</si>
  <si>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</si>
  <si>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</si>
  <si>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</si>
  <si>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</si>
  <si>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</si>
  <si>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</si>
  <si>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</si>
  <si>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</si>
  <si>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</si>
  <si>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</si>
  <si>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</si>
  <si>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</si>
  <si>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</si>
  <si>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</si>
  <si>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</si>
  <si>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</si>
  <si>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</si>
  <si>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</si>
  <si>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</si>
  <si>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</si>
  <si>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</si>
  <si>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</si>
  <si>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</si>
  <si>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</si>
  <si>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</si>
  <si>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</si>
  <si>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</si>
  <si>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</si>
  <si>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</si>
  <si>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</si>
  <si>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</si>
  <si>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</si>
  <si>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</si>
  <si>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</si>
  <si>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</si>
  <si>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</si>
  <si>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</si>
  <si>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</si>
  <si>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</si>
  <si>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</si>
  <si>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</si>
  <si>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</si>
  <si>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</si>
  <si>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</si>
  <si>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</si>
  <si>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</si>
  <si>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</si>
  <si>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</si>
  <si>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</si>
  <si>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</si>
  <si>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</si>
  <si>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</si>
  <si>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</si>
  <si>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</si>
  <si>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</si>
  <si>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</si>
  <si>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</si>
  <si>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</si>
  <si>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</si>
  <si>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</si>
  <si>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</si>
  <si>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</si>
  <si>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</si>
  <si>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</si>
  <si>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</si>
  <si>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</si>
  <si>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</si>
  <si>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</si>
  <si>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</si>
  <si>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</si>
  <si>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</si>
  <si>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</si>
  <si>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</si>
  <si>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</si>
  <si>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</si>
  <si>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</si>
  <si>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</si>
  <si>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</si>
  <si>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</si>
  <si>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</si>
  <si>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</si>
  <si>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</si>
  <si>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</si>
  <si>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</si>
  <si>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</si>
  <si>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</si>
  <si>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</si>
  <si>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</si>
  <si>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</si>
  <si>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</si>
  <si>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</si>
  <si>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</si>
  <si>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</si>
  <si>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</si>
  <si>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</si>
  <si>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</si>
  <si>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</si>
  <si>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</si>
  <si>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</si>
  <si>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</si>
  <si>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</si>
  <si>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</si>
  <si>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</si>
  <si>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</si>
  <si>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</si>
  <si>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</si>
  <si>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</si>
  <si>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</si>
  <si>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</si>
  <si>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</si>
  <si>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</si>
  <si>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</si>
  <si>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</si>
  <si>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</si>
  <si>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</si>
  <si>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</si>
  <si>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</si>
  <si>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</si>
  <si>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</si>
  <si>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</si>
  <si>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</si>
  <si>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</si>
  <si>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</si>
  <si>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</si>
  <si>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</si>
  <si>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</si>
  <si>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</si>
  <si>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</si>
  <si>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</si>
  <si>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</si>
  <si>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</si>
  <si>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</si>
  <si>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</si>
  <si>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</si>
  <si>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</si>
  <si>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</si>
  <si>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</si>
  <si>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</si>
  <si>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</si>
  <si>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</si>
  <si>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</si>
  <si>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</si>
  <si>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</si>
  <si>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</si>
  <si>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</si>
  <si>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</si>
  <si>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</si>
  <si>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</si>
  <si>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</si>
  <si>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</si>
  <si>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</si>
  <si>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</si>
  <si>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</si>
  <si>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</si>
  <si>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</si>
  <si>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</si>
  <si>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</si>
  <si>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</si>
  <si>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</si>
  <si>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</si>
  <si>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</si>
  <si>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</si>
  <si>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</si>
  <si>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</si>
  <si>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</si>
  <si>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</si>
  <si>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</si>
  <si>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</si>
  <si>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</si>
  <si>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</si>
  <si>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</si>
  <si>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</si>
  <si>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</si>
  <si>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</si>
  <si>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</si>
  <si>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</si>
  <si>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</si>
  <si>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</si>
  <si>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</si>
  <si>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</si>
  <si>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</si>
  <si>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</si>
  <si>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</si>
  <si>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</si>
  <si>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</si>
  <si>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</si>
  <si>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</si>
  <si>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</si>
  <si>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</si>
  <si>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</si>
  <si>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</si>
  <si>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</si>
  <si>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</si>
  <si>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</si>
  <si>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</si>
  <si>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</si>
  <si>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</si>
  <si>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</si>
  <si>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</si>
  <si>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</si>
  <si>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</si>
  <si>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</si>
  <si>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</si>
  <si>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</si>
  <si>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</si>
  <si>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</si>
  <si>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</si>
  <si>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</si>
  <si>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</si>
  <si>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</si>
  <si>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</si>
  <si>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</si>
  <si>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</si>
  <si>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</si>
  <si>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</si>
  <si>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</si>
  <si>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</si>
  <si>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</si>
  <si>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</si>
  <si>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</si>
  <si>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</si>
  <si>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</si>
  <si>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</si>
  <si>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</si>
  <si>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</si>
  <si>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</si>
  <si>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</si>
  <si>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</si>
  <si>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</si>
  <si>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</si>
  <si>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</si>
  <si>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</si>
  <si>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</si>
  <si>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</si>
  <si>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</si>
  <si>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</si>
  <si>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</si>
  <si>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</si>
  <si>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</si>
  <si>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</si>
  <si>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</si>
  <si>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</si>
  <si>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</si>
  <si>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</si>
  <si>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</si>
  <si>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</si>
  <si>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</si>
  <si>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</si>
  <si>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</si>
  <si>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</si>
  <si>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</si>
  <si>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</si>
  <si>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</si>
  <si>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</si>
  <si>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</si>
  <si>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</si>
  <si>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</si>
  <si>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</si>
  <si>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</si>
  <si>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</si>
  <si>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</si>
  <si>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</si>
  <si>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</si>
  <si>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</si>
  <si>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</si>
  <si>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</si>
  <si>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</si>
  <si>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</si>
  <si>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</si>
  <si>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</si>
  <si>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</si>
  <si>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</si>
  <si>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</si>
  <si>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</si>
  <si>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</si>
  <si>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</si>
  <si>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</si>
  <si>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</si>
  <si>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</si>
  <si>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</si>
  <si>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</si>
  <si>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</si>
  <si>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</si>
  <si>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</si>
  <si>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</si>
  <si>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</si>
  <si>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</si>
  <si>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</si>
  <si>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</si>
  <si>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</si>
  <si>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</si>
  <si>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</si>
  <si>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</si>
  <si>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</si>
  <si>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</si>
  <si>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</si>
  <si>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</si>
  <si>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</si>
  <si>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</si>
  <si>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</si>
  <si>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</si>
  <si>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</si>
  <si>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</si>
  <si>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</si>
  <si>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</si>
  <si>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</si>
  <si>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</si>
  <si>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</si>
  <si>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</si>
  <si>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</si>
  <si>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</si>
  <si>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</si>
  <si>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</si>
  <si>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</si>
  <si>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</si>
  <si>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</si>
  <si>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</si>
  <si>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</si>
  <si>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</si>
  <si>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</si>
  <si>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</si>
  <si>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</si>
  <si>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</si>
  <si>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</si>
  <si>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</si>
  <si>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</si>
  <si>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</si>
  <si>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</si>
  <si>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</si>
  <si>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</si>
  <si>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</si>
  <si>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</si>
  <si>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</si>
  <si>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</si>
  <si>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</si>
  <si>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</si>
  <si>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</si>
  <si>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</si>
  <si>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</si>
  <si>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</si>
  <si>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</si>
  <si>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</si>
  <si>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</si>
  <si>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</si>
  <si>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</si>
  <si>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</si>
  <si>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</si>
  <si>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</si>
  <si>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</si>
  <si>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</si>
  <si>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</si>
  <si>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</si>
  <si>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</si>
  <si>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</si>
  <si>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</si>
  <si>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</si>
  <si>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</si>
  <si>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</si>
  <si>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</si>
  <si>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</si>
  <si>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</si>
  <si>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</si>
  <si>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</si>
  <si>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</si>
  <si>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</si>
  <si>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</si>
  <si>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</si>
  <si>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</si>
  <si>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</si>
  <si>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</si>
  <si>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</si>
  <si>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</si>
  <si>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</si>
  <si>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</si>
  <si>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</si>
  <si>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</si>
  <si>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</si>
  <si>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</si>
  <si>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</si>
  <si>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</si>
  <si>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</si>
  <si>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</si>
  <si>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</si>
  <si>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</si>
  <si>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</si>
  <si>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</si>
  <si>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</si>
  <si>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</si>
  <si>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</si>
  <si>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</si>
  <si>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</si>
  <si>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</si>
  <si>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</si>
  <si>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</si>
  <si>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</si>
  <si>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</si>
  <si>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</si>
  <si>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</si>
  <si>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</si>
  <si>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</si>
  <si>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</si>
  <si>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</si>
  <si>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</si>
  <si>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</si>
  <si>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</si>
  <si>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</si>
  <si>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</si>
  <si>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</si>
  <si>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</si>
  <si>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</si>
  <si>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</si>
  <si>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</si>
  <si>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</si>
  <si>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</si>
  <si>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</si>
  <si>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</si>
  <si>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</si>
  <si>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</si>
  <si>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</si>
  <si>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</si>
  <si>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</si>
  <si>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</si>
  <si>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</si>
  <si>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</si>
  <si>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</si>
  <si>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</si>
  <si>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</si>
  <si>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</si>
  <si>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</si>
  <si>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</si>
  <si>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</si>
  <si>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</si>
  <si>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</si>
  <si>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</si>
  <si>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</si>
  <si>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</si>
  <si>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</si>
  <si>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</si>
  <si>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</si>
  <si>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</si>
  <si>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</si>
  <si>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</si>
  <si>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</si>
  <si>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</si>
  <si>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</si>
  <si>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</si>
  <si>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</si>
  <si>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</si>
  <si>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</si>
  <si>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</si>
  <si>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</si>
  <si>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</si>
  <si>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</si>
  <si>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</si>
  <si>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</si>
  <si>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</si>
  <si>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</si>
  <si>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</si>
  <si>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</si>
  <si>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</si>
  <si>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</si>
  <si>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</si>
  <si>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</si>
  <si>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</si>
  <si>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</si>
  <si>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</si>
  <si>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</si>
  <si>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</si>
  <si>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</si>
  <si>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</si>
  <si>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</si>
  <si>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</si>
  <si>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</si>
  <si>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</si>
  <si>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</si>
  <si>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</si>
  <si>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</si>
  <si>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</si>
  <si>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</si>
  <si>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</si>
  <si>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</si>
  <si>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</si>
  <si>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</si>
  <si>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</si>
  <si>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</si>
  <si>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</si>
  <si>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</si>
  <si>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</si>
  <si>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</si>
  <si>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</si>
  <si>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</si>
  <si>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</si>
  <si>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</si>
  <si>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</si>
  <si>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</si>
  <si>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</si>
  <si>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</si>
  <si>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</si>
  <si>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</si>
  <si>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</si>
  <si>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</si>
  <si>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</si>
  <si>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</si>
  <si>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</si>
  <si>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</si>
  <si>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</si>
  <si>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</si>
  <si>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</si>
  <si>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</si>
  <si>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</si>
  <si>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</si>
  <si>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</si>
  <si>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</si>
  <si>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</si>
  <si>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</si>
  <si>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</si>
  <si>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</si>
  <si>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</si>
  <si>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</si>
  <si>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</si>
  <si>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</si>
  <si>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</si>
  <si>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</si>
  <si>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</si>
  <si>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</si>
  <si>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</si>
  <si>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</si>
  <si>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</si>
  <si>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</si>
  <si>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</si>
  <si>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</si>
  <si>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</si>
  <si>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</si>
  <si>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</si>
  <si>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</si>
  <si>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</si>
  <si>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</si>
  <si>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</si>
  <si>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</si>
  <si>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</si>
  <si>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</si>
  <si>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</si>
  <si>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</si>
  <si>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</si>
  <si>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</si>
  <si>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</si>
  <si>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</si>
  <si>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</si>
  <si>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</si>
  <si>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</si>
  <si>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</si>
  <si>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</si>
  <si>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</si>
  <si>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</si>
  <si>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</si>
  <si>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</si>
  <si>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</si>
  <si>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</si>
  <si>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</si>
  <si>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</si>
  <si>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</si>
  <si>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</si>
  <si>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</si>
  <si>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</si>
  <si>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</si>
  <si>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</si>
  <si>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</si>
  <si>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</si>
  <si>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</si>
  <si>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</si>
  <si>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</si>
  <si>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</si>
  <si>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</si>
  <si>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</si>
  <si>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</si>
  <si>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</si>
  <si>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</si>
  <si>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</si>
  <si>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</si>
  <si>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</si>
  <si>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</si>
  <si>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</si>
  <si>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</si>
  <si>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</si>
  <si>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</si>
  <si>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</si>
  <si>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</si>
  <si>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</si>
  <si>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</si>
  <si>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</si>
  <si>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</si>
  <si>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</si>
  <si>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</si>
  <si>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</si>
  <si>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</si>
  <si>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</si>
  <si>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</si>
  <si>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</si>
  <si>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</si>
  <si>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</si>
  <si>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</si>
  <si>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</si>
  <si>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</si>
  <si>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</si>
  <si>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</si>
  <si>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</si>
  <si>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</si>
  <si>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</si>
  <si>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</si>
  <si>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</si>
  <si>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</si>
  <si>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</si>
  <si>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</si>
  <si>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</si>
  <si>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</si>
  <si>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</si>
  <si>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</si>
  <si>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</si>
  <si>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</si>
  <si>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</si>
  <si>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</si>
  <si>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</si>
  <si>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</si>
  <si>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</si>
  <si>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</si>
  <si>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</si>
  <si>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</si>
  <si>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</si>
  <si>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</si>
  <si>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</si>
  <si>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</si>
  <si>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</si>
  <si>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</si>
  <si>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</si>
  <si>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</si>
  <si>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</si>
  <si>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</si>
  <si>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</si>
  <si>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</si>
  <si>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</si>
  <si>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</si>
  <si>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</si>
  <si>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</si>
  <si>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</si>
  <si>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</si>
  <si>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</si>
  <si>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</si>
  <si>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</si>
  <si>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</si>
  <si>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</si>
  <si>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</si>
  <si>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</si>
  <si>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</si>
  <si>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</si>
  <si>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</si>
  <si>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</si>
  <si>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</si>
  <si>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</si>
  <si>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</si>
  <si>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</si>
  <si>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</si>
  <si>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</si>
  <si>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</si>
  <si>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</si>
  <si>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</si>
  <si>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</si>
  <si>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</si>
  <si>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</si>
  <si>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</si>
  <si>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</si>
  <si>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</si>
  <si>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</si>
  <si>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</si>
  <si>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</si>
  <si>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</si>
  <si>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</si>
  <si>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</si>
  <si>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</si>
  <si>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</si>
  <si>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</si>
  <si>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</si>
  <si>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</si>
  <si>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</si>
  <si>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</si>
  <si>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</si>
  <si>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</si>
  <si>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</si>
  <si>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</si>
  <si>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</si>
  <si>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</si>
  <si>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</si>
  <si>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</si>
  <si>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</si>
  <si>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</si>
  <si>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</si>
  <si>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</si>
  <si>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</si>
  <si>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</si>
  <si>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</si>
  <si>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</si>
  <si>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</si>
  <si>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</si>
  <si>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</si>
  <si>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</si>
  <si>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</si>
  <si>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</si>
  <si>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</si>
  <si>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</si>
  <si>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</si>
  <si>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</si>
  <si>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</si>
  <si>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</si>
  <si>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</si>
  <si>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</si>
  <si>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</si>
  <si>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</si>
  <si>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</si>
  <si>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</si>
  <si>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</si>
  <si>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</si>
  <si>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</si>
  <si>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</si>
  <si>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</si>
  <si>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</si>
  <si>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</si>
  <si>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</si>
  <si>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</si>
  <si>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</si>
  <si>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</si>
  <si>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</si>
  <si>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</si>
  <si>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</si>
  <si>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</si>
  <si>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</si>
  <si>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</si>
  <si>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</si>
  <si>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</si>
  <si>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</si>
  <si>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</si>
  <si>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</si>
  <si>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</si>
  <si>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</si>
  <si>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</si>
  <si>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</si>
  <si>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</si>
  <si>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</si>
  <si>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</si>
  <si>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</si>
  <si>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</si>
  <si>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</si>
  <si>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</si>
  <si>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</si>
  <si>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</si>
  <si>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</si>
  <si>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</si>
  <si>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</si>
  <si>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</si>
  <si>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</si>
  <si>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</si>
  <si>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</si>
  <si>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</si>
  <si>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</si>
  <si>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</si>
  <si>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</si>
  <si>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</si>
  <si>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</si>
  <si>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</si>
  <si>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</si>
  <si>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</si>
  <si>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</si>
  <si>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</si>
  <si>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</si>
  <si>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</si>
  <si>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</si>
  <si>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</si>
  <si>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</si>
  <si>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</si>
  <si>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</si>
  <si>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</si>
  <si>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</si>
  <si>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</si>
  <si>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</si>
  <si>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</si>
  <si>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</si>
  <si>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</si>
  <si>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</si>
  <si>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</si>
  <si>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</si>
  <si>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</si>
  <si>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</si>
  <si>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</si>
  <si>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</si>
  <si>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</si>
  <si>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</si>
  <si>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</si>
  <si>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</si>
  <si>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</si>
  <si>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</si>
  <si>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</si>
  <si>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</si>
  <si>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</si>
  <si>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</si>
  <si>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</si>
  <si>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</si>
  <si>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</si>
  <si>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</si>
  <si>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</si>
  <si>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</si>
  <si>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</si>
  <si>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</si>
  <si>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</si>
  <si>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</si>
  <si>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</si>
  <si>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</si>
  <si>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</si>
  <si>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</si>
  <si>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</si>
  <si>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</si>
  <si>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</si>
  <si>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</si>
  <si>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</si>
  <si>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</si>
  <si>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</si>
  <si>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</si>
  <si>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</si>
  <si>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</si>
  <si>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</si>
  <si>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</si>
  <si>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</si>
  <si>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</si>
  <si>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</si>
  <si>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</si>
  <si>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</si>
  <si>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</si>
  <si>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</si>
  <si>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</si>
  <si>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</si>
  <si>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</si>
  <si>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</si>
  <si>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</si>
  <si>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</si>
  <si>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</si>
  <si>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</si>
  <si>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</si>
  <si>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</si>
  <si>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</si>
  <si>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</si>
  <si>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</si>
  <si>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</si>
  <si>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</si>
  <si>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</si>
  <si>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</si>
  <si>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</si>
  <si>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</si>
  <si>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</si>
  <si>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</si>
  <si>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</si>
  <si>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</si>
  <si>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</si>
  <si>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</si>
  <si>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</si>
  <si>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</si>
  <si>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</si>
  <si>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</si>
  <si>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</si>
  <si>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</si>
  <si>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</si>
  <si>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</si>
  <si>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</si>
  <si>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</si>
  <si>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</si>
  <si>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</si>
  <si>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</si>
  <si>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</si>
  <si>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</si>
  <si>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</si>
  <si>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</si>
  <si>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</si>
  <si>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</si>
  <si>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</si>
  <si>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</si>
  <si>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</si>
  <si>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</si>
  <si>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</si>
  <si>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</si>
  <si>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</si>
  <si>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</si>
  <si>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</si>
  <si>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</si>
  <si>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</si>
  <si>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</si>
  <si>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</si>
  <si>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</si>
  <si>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</si>
  <si>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</si>
  <si>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</si>
  <si>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</si>
  <si>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</si>
  <si>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</si>
  <si>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</si>
  <si>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</si>
  <si>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</si>
  <si>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</si>
  <si>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</si>
  <si>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</si>
  <si>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</si>
  <si>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</si>
  <si>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</si>
  <si>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</si>
  <si>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</si>
  <si>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</si>
  <si>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</si>
  <si>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</si>
  <si>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</si>
  <si>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</si>
  <si>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</si>
  <si>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</si>
  <si>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</si>
  <si>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</si>
  <si>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</si>
  <si>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</si>
  <si>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</si>
  <si>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</si>
  <si>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</si>
  <si>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</si>
  <si>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</si>
  <si>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</si>
  <si>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</si>
  <si>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</si>
  <si>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</si>
  <si>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</si>
  <si>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</si>
  <si>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</si>
  <si>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</si>
  <si>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</si>
  <si>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</si>
  <si>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</si>
  <si>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</si>
  <si>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</si>
  <si>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</si>
  <si>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</si>
  <si>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</si>
  <si>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</si>
  <si>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</si>
  <si>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</si>
  <si>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</si>
  <si>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</si>
  <si>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</si>
  <si>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</si>
  <si>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</si>
  <si>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</si>
  <si>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</si>
  <si>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</si>
  <si>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</si>
  <si>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</si>
  <si>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</si>
  <si>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</si>
  <si>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</si>
  <si>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</si>
  <si>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</si>
  <si>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</si>
  <si>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</si>
  <si>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</si>
  <si>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</si>
  <si>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</si>
  <si>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</si>
  <si>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</si>
  <si>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</si>
  <si>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</si>
  <si>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</si>
  <si>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</si>
  <si>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</si>
  <si>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</si>
  <si>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</si>
  <si>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</si>
  <si>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</si>
  <si>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</si>
  <si>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</si>
  <si>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</si>
  <si>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</si>
  <si>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</si>
  <si>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</si>
  <si>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</si>
  <si>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</si>
  <si>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</si>
  <si>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</si>
  <si>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</si>
  <si>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</si>
  <si>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</si>
  <si>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</si>
  <si>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</si>
  <si>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</si>
  <si>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</si>
  <si>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</si>
  <si>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</si>
  <si>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</si>
  <si>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</si>
  <si>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</si>
  <si>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</si>
  <si>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</si>
  <si>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</si>
  <si>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</si>
  <si>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</si>
  <si>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</si>
  <si>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</si>
  <si>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</si>
  <si>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</si>
  <si>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</si>
  <si>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</si>
  <si>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</si>
  <si>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</si>
  <si>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</si>
  <si>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</si>
  <si>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</si>
  <si>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</si>
  <si>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</si>
  <si>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</si>
  <si>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</si>
  <si>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</si>
  <si>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</si>
  <si>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</si>
  <si>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</si>
  <si>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</si>
  <si>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</si>
  <si>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</si>
  <si>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</si>
  <si>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</si>
  <si>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</si>
  <si>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</si>
  <si>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</si>
  <si>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</si>
  <si>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</si>
  <si>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</si>
  <si>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</si>
  <si>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</si>
  <si>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</si>
  <si>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</si>
  <si>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</si>
  <si>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</si>
  <si>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</si>
  <si>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</si>
  <si>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</si>
  <si>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</si>
  <si>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</si>
  <si>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</si>
  <si>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</si>
  <si>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</si>
  <si>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</si>
  <si>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</si>
  <si>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</si>
  <si>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</si>
  <si>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</si>
  <si>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</si>
  <si>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</si>
  <si>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</si>
  <si>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</si>
  <si>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</si>
  <si>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</si>
  <si>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</si>
  <si>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</si>
  <si>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</si>
  <si>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</si>
  <si>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</si>
  <si>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</si>
  <si>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</si>
  <si>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</si>
  <si>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</si>
  <si>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</si>
  <si>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</si>
  <si>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</si>
  <si>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</si>
  <si>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</si>
  <si>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</si>
  <si>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</si>
  <si>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</si>
  <si>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</si>
  <si>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</si>
  <si>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</si>
  <si>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</si>
  <si>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</si>
  <si>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</si>
  <si>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</si>
  <si>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</si>
  <si>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</si>
  <si>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</si>
  <si>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</si>
  <si>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</si>
  <si>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</si>
  <si>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</si>
  <si>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</si>
  <si>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</si>
  <si>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</si>
  <si>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</si>
  <si>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</si>
  <si>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</si>
  <si>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</si>
  <si>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</si>
  <si>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</si>
  <si>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</si>
  <si>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</si>
  <si>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</si>
  <si>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</si>
  <si>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</si>
  <si>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</si>
  <si>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</si>
  <si>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</si>
  <si>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</si>
  <si>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</si>
  <si>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</si>
  <si>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</si>
  <si>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</si>
  <si>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</si>
  <si>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</si>
  <si>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</si>
  <si>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</si>
  <si>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</si>
  <si>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</si>
  <si>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</si>
  <si>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</si>
  <si>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</si>
  <si>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</si>
  <si>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</si>
  <si>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</si>
  <si>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</si>
  <si>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</si>
  <si>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</si>
  <si>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</si>
  <si>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</si>
  <si>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</si>
  <si>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</si>
  <si>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</si>
  <si>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</si>
  <si>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</si>
  <si>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</si>
  <si>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</si>
  <si>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</si>
  <si>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</si>
  <si>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</si>
  <si>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</si>
  <si>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</si>
  <si>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</si>
  <si>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</si>
  <si>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</si>
  <si>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</si>
  <si>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</si>
  <si>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</si>
  <si>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</si>
  <si>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</si>
  <si>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</si>
  <si>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</si>
  <si>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</si>
  <si>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</si>
  <si>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</si>
  <si>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</si>
  <si>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</si>
  <si>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</si>
  <si>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</si>
  <si>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</si>
  <si>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</si>
  <si>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</si>
  <si>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</si>
  <si>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</si>
  <si>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</si>
  <si>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</si>
  <si>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</si>
  <si>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</si>
  <si>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</si>
  <si>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</si>
  <si>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</si>
  <si>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</si>
  <si>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</si>
  <si>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</si>
  <si>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</si>
  <si>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</si>
  <si>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</si>
  <si>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</si>
  <si>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</si>
  <si>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</si>
  <si>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</si>
  <si>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</si>
  <si>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</si>
  <si>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</si>
  <si>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</si>
  <si>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</si>
  <si>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</si>
  <si>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</si>
  <si>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</si>
  <si>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</si>
  <si>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</si>
  <si>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</si>
  <si>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</si>
  <si>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</si>
  <si>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</si>
  <si>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</si>
  <si>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</si>
  <si>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</si>
  <si>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</si>
  <si>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</si>
  <si>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</si>
  <si>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</si>
  <si>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</si>
  <si>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</si>
  <si>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</si>
  <si>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</si>
  <si>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</si>
  <si>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</si>
  <si>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</si>
  <si>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</si>
  <si>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</si>
  <si>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</si>
  <si>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</si>
  <si>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</si>
  <si>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</si>
  <si>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</si>
  <si>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</si>
  <si>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</si>
  <si>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</si>
  <si>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</si>
  <si>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</si>
  <si>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</si>
  <si>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</si>
  <si>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</si>
  <si>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</si>
  <si>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</si>
  <si>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</si>
  <si>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</si>
  <si>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</si>
  <si>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</si>
  <si>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</si>
  <si>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</si>
  <si>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</si>
  <si>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</si>
  <si>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</si>
  <si>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</si>
  <si>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</si>
  <si>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</si>
  <si>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</si>
  <si>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</si>
  <si>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</si>
  <si>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</si>
  <si>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</si>
  <si>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</si>
  <si>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</si>
  <si>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</si>
  <si>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</si>
  <si>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</si>
  <si>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</si>
  <si>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</si>
  <si>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</si>
  <si>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</si>
  <si>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</si>
  <si>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</si>
  <si>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</si>
  <si>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</si>
  <si>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</si>
  <si>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</si>
  <si>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</si>
  <si>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</si>
  <si>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</si>
  <si>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</si>
  <si>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</si>
  <si>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</si>
  <si>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</si>
  <si>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</si>
  <si>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</si>
  <si>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</si>
  <si>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</si>
  <si>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</si>
  <si>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</si>
  <si>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</si>
  <si>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</si>
  <si>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</si>
  <si>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</si>
  <si>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</si>
  <si>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</si>
  <si>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</si>
  <si>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</si>
  <si>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</si>
  <si>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</si>
  <si>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</si>
  <si>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</si>
  <si>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</si>
  <si>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</si>
  <si>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</si>
  <si>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</si>
  <si>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</si>
  <si>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</si>
  <si>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</si>
  <si>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</si>
  <si>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</si>
  <si>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</si>
  <si>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</si>
  <si>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</si>
  <si>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</si>
  <si>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</si>
  <si>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</si>
  <si>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</si>
  <si>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</si>
  <si>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</si>
  <si>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</si>
  <si>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</si>
  <si>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</si>
  <si>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</si>
  <si>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</si>
  <si>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</si>
  <si>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</si>
  <si>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</si>
  <si>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</si>
  <si>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</si>
  <si>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</si>
  <si>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</si>
  <si>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</si>
  <si>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</si>
  <si>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</si>
  <si>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</si>
  <si>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</si>
  <si>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</si>
  <si>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</si>
  <si>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</si>
  <si>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</si>
  <si>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</si>
  <si>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</si>
  <si>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</si>
  <si>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</si>
  <si>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</si>
  <si>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</si>
  <si>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</si>
  <si>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</si>
  <si>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</si>
  <si>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</si>
  <si>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</si>
  <si>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</si>
  <si>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</si>
  <si>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</si>
  <si>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</si>
  <si>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</si>
  <si>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</si>
  <si>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</si>
  <si>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</si>
  <si>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</si>
  <si>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</si>
  <si>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</si>
  <si>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</si>
  <si>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</si>
  <si>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</si>
  <si>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</si>
  <si>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</si>
  <si>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</si>
  <si>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</si>
  <si>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</si>
  <si>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</si>
  <si>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</si>
  <si>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</si>
  <si>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</si>
  <si>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</si>
  <si>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</si>
  <si>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</si>
  <si>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</si>
  <si>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</si>
  <si>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</si>
  <si>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</si>
  <si>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</si>
  <si>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</si>
  <si>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</si>
  <si>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</si>
  <si>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</si>
  <si>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</si>
  <si>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</si>
  <si>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</si>
  <si>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</si>
  <si>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</si>
  <si>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</si>
  <si>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</si>
  <si>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</si>
  <si>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</si>
  <si>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</si>
  <si>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</si>
  <si>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</si>
  <si>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</si>
  <si>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</si>
  <si>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</si>
  <si>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</si>
  <si>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</si>
  <si>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</si>
  <si>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</si>
  <si>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</si>
  <si>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</si>
  <si>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</si>
  <si>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</si>
  <si>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</si>
  <si>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</si>
  <si>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</si>
  <si>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</si>
  <si>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</si>
  <si>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</si>
  <si>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</si>
  <si>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</si>
  <si>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</si>
  <si>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</si>
  <si>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</si>
  <si>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</si>
  <si>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</si>
  <si>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</si>
  <si>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</si>
  <si>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</si>
  <si>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</si>
  <si>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</si>
  <si>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</si>
  <si>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</si>
  <si>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</si>
  <si>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</si>
  <si>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</si>
  <si>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</si>
  <si>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</si>
  <si>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</si>
  <si>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</si>
  <si>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</si>
  <si>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</si>
  <si>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</si>
  <si>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</si>
  <si>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</si>
  <si>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</si>
  <si>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</si>
  <si>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</si>
  <si>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</si>
  <si>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</si>
  <si>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</si>
  <si>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</si>
  <si>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</si>
  <si>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</si>
  <si>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</si>
  <si>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</si>
  <si>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</si>
  <si>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</si>
  <si>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</si>
  <si>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</si>
  <si>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</si>
  <si>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</si>
  <si>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</si>
  <si>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</si>
  <si>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</si>
  <si>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</si>
  <si>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</si>
  <si>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</si>
  <si>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</si>
  <si>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</si>
  <si>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</si>
  <si>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</si>
  <si>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</si>
  <si>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</si>
  <si>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</si>
  <si>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</si>
  <si>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</si>
  <si>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</si>
  <si>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</si>
  <si>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</si>
  <si>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</si>
  <si>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</si>
  <si>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</si>
  <si>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</si>
  <si>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</si>
  <si>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</si>
  <si>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</si>
  <si>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</si>
  <si>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</si>
  <si>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</si>
  <si>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</si>
  <si>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</si>
  <si>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</si>
  <si>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</si>
  <si>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</si>
  <si>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</si>
  <si>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</si>
  <si>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</si>
  <si>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</si>
  <si>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</si>
  <si>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</si>
  <si>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</si>
  <si>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</si>
  <si>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</si>
  <si>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</si>
  <si>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</si>
  <si>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</si>
  <si>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</si>
  <si>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</si>
  <si>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</si>
  <si>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</si>
  <si>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</si>
  <si>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</si>
  <si>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</si>
  <si>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</si>
  <si>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</si>
  <si>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</si>
  <si>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</si>
  <si>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</si>
  <si>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</si>
  <si>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</si>
  <si>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</si>
  <si>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</si>
  <si>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</si>
  <si>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</si>
  <si>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</si>
  <si>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</si>
  <si>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</si>
  <si>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</si>
  <si>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</si>
  <si>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</si>
  <si>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</si>
  <si>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</si>
  <si>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</si>
  <si>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</si>
  <si>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</si>
  <si>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</si>
  <si>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</si>
  <si>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</si>
  <si>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</si>
  <si>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</si>
  <si>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</si>
  <si>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</si>
  <si>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</si>
  <si>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</si>
  <si>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</si>
  <si>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</si>
  <si>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</si>
  <si>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</si>
  <si>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</si>
  <si>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</si>
  <si>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</si>
  <si>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</si>
  <si>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</si>
  <si>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</si>
  <si>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</si>
  <si>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</si>
  <si>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</si>
  <si>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</si>
  <si>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</si>
  <si>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</si>
  <si>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</si>
  <si>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</si>
  <si>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</si>
  <si>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</si>
  <si>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</si>
  <si>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</si>
  <si>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</si>
  <si>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</si>
  <si>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</si>
  <si>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</si>
  <si>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</si>
  <si>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</si>
  <si>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</si>
  <si>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</si>
  <si>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</si>
  <si>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</si>
  <si>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</si>
  <si>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</si>
  <si>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</si>
  <si>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</si>
  <si>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</si>
  <si>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</si>
  <si>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</si>
  <si>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</si>
  <si>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</si>
  <si>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</si>
  <si>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</si>
  <si>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</si>
  <si>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</si>
  <si>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</si>
  <si>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</si>
  <si>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</si>
  <si>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</si>
  <si>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</si>
  <si>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</si>
  <si>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</si>
  <si>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</si>
  <si>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</si>
  <si>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</si>
  <si>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</si>
  <si>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</si>
  <si>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</si>
  <si>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</si>
  <si>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</si>
  <si>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</si>
  <si>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</si>
  <si>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</si>
  <si>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</si>
  <si>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</si>
  <si>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</si>
  <si>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</si>
  <si>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</si>
  <si>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</si>
  <si>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</si>
  <si>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</si>
  <si>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</si>
  <si>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</si>
  <si>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</si>
  <si>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</si>
  <si>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</si>
  <si>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</si>
  <si>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</si>
  <si>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</si>
  <si>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</si>
  <si>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</si>
  <si>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</si>
  <si>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</si>
  <si>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</si>
  <si>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</si>
  <si>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</si>
  <si>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</si>
  <si>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</si>
  <si>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</si>
  <si>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</si>
  <si>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</si>
  <si>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</si>
  <si>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</si>
  <si>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</si>
  <si>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</si>
  <si>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</si>
  <si>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</si>
  <si>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</si>
  <si>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</si>
  <si>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</si>
  <si>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</si>
  <si>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</si>
  <si>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</si>
  <si>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</si>
  <si>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</si>
  <si>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</si>
  <si>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</si>
  <si>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</si>
  <si>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</si>
  <si>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</si>
  <si>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</si>
  <si>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</si>
  <si>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</si>
  <si>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</si>
  <si>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</si>
  <si>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</si>
  <si>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</si>
  <si>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</si>
  <si>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</si>
  <si>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</si>
  <si>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</si>
  <si>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</si>
  <si>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</si>
  <si>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</si>
  <si>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</si>
  <si>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</si>
  <si>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</si>
  <si>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</si>
  <si>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</si>
  <si>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</si>
  <si>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</si>
  <si>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</si>
  <si>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</si>
  <si>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</si>
  <si>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</si>
  <si>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</si>
  <si>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</si>
  <si>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</si>
  <si>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</si>
  <si>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</si>
  <si>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</si>
  <si>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</si>
  <si>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</si>
  <si>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</si>
  <si>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</si>
  <si>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</si>
  <si>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</si>
  <si>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</si>
  <si>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</si>
  <si>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</si>
  <si>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</si>
  <si>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</si>
  <si>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</si>
  <si>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</si>
  <si>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</si>
  <si>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</si>
  <si>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</si>
  <si>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</si>
  <si>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</si>
  <si>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</si>
  <si>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</si>
  <si>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</si>
  <si>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</si>
  <si>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</si>
  <si>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</si>
  <si>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</si>
  <si>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</si>
  <si>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</si>
  <si>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</si>
  <si>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</si>
  <si>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</si>
  <si>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</si>
  <si>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</si>
  <si>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</si>
  <si>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</si>
  <si>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</si>
  <si>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</si>
  <si>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</si>
  <si>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</si>
  <si>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</si>
  <si>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</si>
  <si>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</si>
  <si>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</si>
  <si>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</si>
  <si>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</si>
  <si>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</si>
  <si>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</si>
  <si>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</si>
  <si>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</si>
  <si>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</si>
  <si>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</si>
  <si>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</si>
  <si>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</si>
  <si>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</si>
  <si>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</si>
  <si>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</si>
  <si>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</si>
  <si>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</si>
  <si>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</si>
  <si>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</si>
  <si>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</si>
  <si>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</si>
  <si>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</si>
  <si>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</si>
  <si>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</si>
  <si>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</si>
  <si>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</si>
  <si>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</si>
  <si>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</si>
  <si>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</si>
  <si>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</si>
  <si>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</si>
  <si>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</si>
  <si>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</si>
  <si>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</si>
  <si>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</si>
  <si>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</si>
  <si>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</si>
  <si>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</si>
  <si>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</si>
  <si>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</si>
  <si>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</si>
  <si>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</si>
  <si>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</si>
  <si>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</si>
  <si>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</si>
  <si>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</si>
  <si>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</si>
  <si>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</si>
  <si>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</si>
  <si>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</si>
  <si>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</si>
  <si>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</si>
  <si>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</si>
  <si>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</si>
  <si>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</si>
  <si>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</si>
  <si>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</si>
  <si>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</si>
  <si>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</si>
  <si>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</si>
  <si>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</si>
  <si>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</si>
  <si>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</si>
  <si>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</si>
  <si>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</si>
  <si>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</si>
  <si>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</si>
  <si>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</si>
  <si>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</si>
  <si>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</si>
  <si>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</si>
  <si>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</si>
  <si>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</si>
  <si>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</si>
  <si>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</si>
  <si>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</si>
  <si>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</si>
  <si>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</si>
  <si>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</si>
  <si>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</si>
  <si>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</si>
  <si>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</si>
  <si>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</si>
  <si>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</si>
  <si>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</si>
  <si>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</si>
  <si>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</si>
  <si>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</si>
  <si>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</si>
  <si>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</si>
  <si>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</si>
  <si>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</si>
  <si>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</si>
  <si>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</si>
  <si>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</si>
  <si>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</si>
  <si>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</si>
  <si>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</si>
  <si>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</si>
  <si>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</si>
  <si>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</si>
  <si>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</si>
  <si>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</si>
  <si>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</si>
  <si>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</si>
  <si>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</si>
  <si>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</si>
  <si>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</si>
  <si>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</si>
  <si>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</si>
  <si>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</si>
  <si>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</si>
  <si>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</si>
  <si>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</si>
  <si>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</si>
  <si>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</si>
  <si>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</si>
  <si>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</si>
  <si>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</si>
  <si>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</si>
  <si>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</si>
  <si>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</si>
  <si>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</si>
  <si>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</si>
  <si>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</si>
  <si>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</si>
  <si>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</si>
  <si>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</si>
  <si>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</si>
  <si>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</si>
  <si>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</si>
  <si>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</si>
  <si>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</si>
  <si>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</si>
  <si>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</si>
  <si>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</si>
  <si>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</si>
  <si>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</si>
  <si>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</si>
  <si>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</si>
  <si>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</si>
  <si>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</si>
  <si>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</si>
  <si>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</si>
  <si>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</si>
  <si>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</si>
  <si>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</si>
  <si>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</si>
  <si>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</si>
  <si>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</si>
  <si>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</si>
  <si>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</si>
  <si>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</si>
  <si>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</si>
  <si>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</si>
  <si>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</si>
  <si>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</si>
  <si>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</si>
  <si>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</si>
  <si>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</si>
  <si>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</si>
  <si>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</si>
  <si>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</si>
  <si>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</si>
  <si>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</si>
  <si>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</si>
  <si>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</si>
  <si>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</si>
  <si>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</si>
  <si>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</si>
  <si>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</si>
  <si>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</si>
  <si>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</si>
  <si>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</si>
  <si>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</si>
  <si>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</si>
  <si>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</si>
  <si>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</si>
  <si>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</si>
  <si>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</si>
  <si>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</si>
  <si>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</si>
  <si>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</si>
  <si>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</si>
  <si>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</si>
  <si>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</si>
  <si>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</si>
  <si>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</si>
  <si>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</si>
  <si>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</si>
  <si>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</si>
  <si>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</si>
  <si>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</si>
  <si>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</si>
  <si>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</si>
  <si>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</si>
  <si>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</si>
  <si>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</si>
  <si>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</si>
  <si>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</si>
  <si>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</si>
  <si>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</si>
  <si>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</si>
  <si>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</si>
  <si>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</si>
  <si>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</si>
  <si>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</si>
  <si>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</si>
  <si>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</si>
  <si>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</si>
  <si>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</si>
  <si>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</si>
  <si>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</si>
  <si>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</si>
  <si>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</si>
  <si>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</si>
  <si>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</si>
  <si>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</si>
  <si>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</si>
  <si>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</si>
  <si>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</si>
  <si>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</si>
  <si>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</si>
  <si>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</si>
  <si>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</si>
  <si>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</si>
  <si>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</si>
  <si>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</si>
  <si>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</si>
  <si>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</si>
  <si>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</si>
  <si>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</si>
  <si>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</si>
  <si>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</si>
  <si>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</si>
  <si>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</si>
  <si>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</si>
  <si>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</si>
  <si>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</si>
  <si>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</si>
  <si>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</si>
  <si>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</si>
  <si>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</si>
  <si>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</si>
  <si>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</si>
  <si>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</si>
  <si>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</si>
  <si>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</si>
  <si>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</si>
  <si>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</si>
  <si>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</si>
  <si>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</si>
  <si>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</si>
  <si>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</si>
  <si>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</si>
  <si>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</si>
  <si>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</si>
  <si>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</si>
  <si>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</si>
  <si>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</si>
  <si>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</si>
  <si>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</si>
  <si>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</si>
  <si>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</si>
  <si>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</si>
  <si>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</si>
  <si>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</si>
  <si>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</si>
  <si>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</si>
  <si>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</si>
  <si>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</si>
  <si>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</si>
  <si>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</si>
  <si>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</si>
  <si>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</si>
  <si>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</si>
  <si>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</si>
  <si>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</si>
  <si>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</si>
  <si>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</si>
  <si>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</si>
  <si>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</si>
  <si>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</si>
  <si>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</si>
  <si>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</si>
  <si>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</si>
  <si>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</si>
  <si>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</si>
  <si>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</si>
  <si>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</si>
  <si>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</si>
  <si>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</si>
  <si>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</si>
  <si>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</si>
  <si>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</si>
  <si>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</si>
  <si>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</si>
  <si>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</si>
  <si>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</si>
  <si>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</si>
  <si>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</si>
  <si>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</si>
  <si>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</si>
  <si>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</si>
  <si>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</si>
  <si>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</si>
  <si>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</si>
  <si>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</si>
  <si>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</si>
  <si>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</si>
  <si>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</si>
  <si>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</si>
  <si>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</si>
  <si>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</si>
  <si>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</si>
  <si>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</si>
  <si>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</si>
  <si>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</si>
  <si>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</si>
  <si>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</si>
  <si>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</si>
  <si>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</si>
  <si>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</si>
  <si>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</si>
  <si>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</si>
  <si>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</si>
  <si>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</si>
  <si>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</si>
  <si>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</si>
  <si>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</si>
  <si>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</si>
  <si>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</si>
  <si>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</si>
  <si>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</si>
  <si>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</si>
  <si>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</si>
  <si>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</si>
  <si>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</si>
  <si>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</si>
  <si>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</si>
  <si>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</si>
  <si>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</si>
  <si>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</si>
  <si>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</si>
  <si>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</si>
  <si>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</si>
  <si>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</si>
  <si>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</si>
  <si>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</si>
  <si>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</si>
  <si>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</si>
  <si>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</si>
  <si>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</si>
  <si>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</si>
  <si>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</si>
  <si>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</si>
  <si>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</si>
  <si>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</si>
  <si>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</si>
  <si>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</si>
  <si>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</si>
  <si>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</si>
  <si>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</si>
  <si>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</si>
  <si>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</si>
  <si>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</si>
  <si>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</si>
  <si>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</si>
  <si>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</si>
  <si>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</si>
  <si>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</si>
  <si>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</si>
  <si>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</si>
  <si>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</si>
  <si>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</si>
  <si>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</si>
  <si>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</si>
  <si>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</si>
  <si>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</si>
  <si>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</si>
  <si>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</si>
  <si>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</si>
  <si>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</si>
  <si>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</si>
  <si>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</si>
  <si>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</si>
  <si>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</si>
  <si>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</si>
  <si>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</si>
  <si>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</si>
  <si>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</si>
  <si>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</si>
  <si>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</si>
  <si>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</si>
  <si>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</si>
  <si>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</si>
  <si>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</si>
  <si>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</si>
  <si>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</si>
  <si>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</si>
  <si>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</si>
  <si>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</si>
  <si>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</si>
  <si>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</si>
  <si>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</si>
  <si>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</si>
  <si>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</si>
  <si>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</si>
  <si>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</si>
  <si>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</si>
  <si>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</si>
  <si>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</si>
  <si>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</si>
  <si>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</si>
  <si>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</si>
  <si>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</si>
  <si>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</si>
  <si>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</si>
  <si>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</si>
  <si>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</si>
  <si>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</si>
  <si>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</si>
  <si>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</si>
  <si>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</si>
  <si>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</si>
  <si>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</si>
  <si>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</si>
  <si>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</si>
  <si>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</si>
  <si>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</si>
  <si>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</si>
  <si>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</si>
  <si>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</si>
  <si>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</si>
  <si>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</si>
  <si>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</si>
  <si>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</si>
  <si>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</si>
  <si>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</si>
  <si>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</si>
  <si>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</si>
  <si>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</si>
  <si>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</si>
  <si>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</si>
  <si>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</si>
  <si>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</si>
  <si>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</si>
  <si>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</si>
  <si>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</si>
  <si>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</si>
  <si>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</si>
  <si>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</si>
  <si>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</si>
  <si>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</si>
  <si>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</si>
  <si>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</si>
  <si>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</si>
  <si>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</si>
  <si>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</si>
  <si>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</si>
  <si>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</si>
  <si>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</si>
  <si>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</si>
  <si>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</si>
  <si>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</si>
  <si>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</si>
  <si>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</si>
  <si>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</si>
  <si>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</si>
  <si>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</si>
  <si>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</si>
  <si>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</si>
  <si>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</si>
  <si>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</si>
  <si>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</si>
  <si>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</si>
  <si>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</si>
  <si>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</si>
  <si>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</si>
  <si>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</si>
  <si>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</si>
  <si>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</si>
  <si>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</si>
  <si>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</si>
  <si>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</si>
  <si>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</si>
  <si>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</si>
  <si>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</si>
  <si>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</si>
  <si>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</si>
  <si>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</si>
  <si>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</si>
  <si>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</si>
  <si>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</si>
  <si>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</si>
  <si>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</si>
  <si>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</si>
  <si>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</si>
  <si>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</si>
  <si>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</si>
  <si>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</si>
  <si>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</si>
  <si>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</si>
  <si>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</si>
  <si>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</si>
  <si>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</si>
  <si>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</si>
  <si>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</si>
  <si>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</si>
  <si>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</si>
  <si>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</si>
  <si>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</si>
  <si>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</si>
  <si>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</si>
  <si>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</si>
  <si>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</si>
  <si>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</si>
  <si>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</si>
  <si>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</si>
  <si>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</si>
  <si>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</si>
  <si>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</si>
  <si>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</si>
  <si>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</si>
  <si>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</si>
  <si>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</si>
  <si>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</si>
  <si>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</si>
  <si>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</si>
  <si>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</si>
  <si>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</si>
  <si>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</si>
  <si>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</si>
  <si>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</si>
  <si>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</si>
  <si>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</si>
  <si>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</si>
  <si>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</si>
  <si>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</si>
  <si>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</si>
  <si>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</si>
  <si>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</si>
  <si>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</si>
  <si>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</si>
  <si>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</si>
  <si>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</si>
  <si>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</si>
  <si>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</si>
  <si>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</si>
  <si>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</si>
  <si>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</si>
  <si>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</si>
  <si>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</si>
  <si>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</si>
  <si>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</si>
  <si>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</si>
  <si>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</si>
  <si>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</si>
  <si>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</si>
  <si>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</si>
  <si>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</si>
  <si>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</si>
  <si>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</si>
  <si>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</si>
  <si>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</si>
  <si>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</si>
  <si>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</si>
  <si>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</si>
  <si>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</si>
  <si>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</si>
  <si>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</si>
  <si>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</si>
  <si>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</si>
  <si>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</si>
  <si>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</si>
  <si>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</si>
  <si>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</si>
  <si>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</si>
  <si>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</si>
  <si>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</si>
  <si>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</si>
  <si>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</si>
  <si>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</si>
  <si>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</si>
  <si>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</si>
  <si>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</si>
  <si>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</si>
  <si>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</si>
  <si>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</si>
  <si>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</si>
  <si>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</si>
  <si>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</si>
  <si>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</si>
  <si>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</si>
  <si>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</si>
  <si>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</si>
  <si>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</si>
  <si>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</si>
  <si>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</si>
  <si>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</si>
  <si>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</si>
  <si>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</si>
  <si>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</si>
  <si>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</si>
  <si>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</si>
  <si>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</si>
  <si>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</si>
  <si>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</si>
  <si>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</si>
  <si>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</si>
  <si>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</si>
  <si>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</si>
  <si>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</si>
  <si>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</si>
  <si>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</si>
  <si>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</si>
  <si>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</si>
  <si>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</si>
  <si>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</si>
  <si>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</si>
  <si>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</si>
  <si>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</si>
  <si>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</si>
  <si>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</si>
  <si>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</si>
  <si>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</si>
  <si>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</si>
  <si>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</si>
  <si>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</si>
  <si>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</si>
  <si>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</si>
  <si>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</si>
  <si>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</si>
  <si>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</si>
  <si>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</si>
  <si>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</si>
  <si>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</si>
  <si>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</si>
  <si>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</si>
  <si>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</si>
  <si>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</si>
  <si>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</si>
  <si>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</si>
  <si>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</si>
  <si>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</si>
  <si>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</si>
  <si>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</si>
  <si>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</si>
  <si>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</si>
  <si>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</si>
  <si>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</si>
  <si>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</si>
  <si>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</si>
  <si>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</si>
  <si>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</si>
  <si>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</si>
  <si>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</si>
  <si>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</si>
  <si>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</si>
  <si>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</si>
  <si>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</si>
  <si>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</si>
  <si>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</si>
  <si>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</si>
  <si>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</si>
  <si>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</si>
  <si>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</si>
  <si>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</si>
  <si>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</si>
  <si>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</si>
  <si>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</si>
  <si>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</si>
  <si>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</si>
  <si>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</si>
  <si>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</si>
  <si>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</si>
  <si>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</si>
  <si>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</si>
  <si>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</si>
  <si>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</si>
  <si>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</si>
  <si>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</si>
  <si>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</si>
  <si>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</si>
  <si>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</si>
  <si>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</si>
  <si>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</si>
  <si>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</si>
  <si>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</si>
  <si>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</si>
  <si>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</si>
  <si>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</si>
  <si>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</si>
  <si>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</si>
  <si>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</si>
  <si>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</si>
  <si>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</si>
  <si>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</si>
  <si>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</si>
  <si>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</si>
  <si>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</si>
  <si>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</si>
  <si>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</si>
  <si>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</si>
  <si>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</si>
  <si>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</si>
  <si>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</si>
  <si>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</si>
  <si>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</si>
  <si>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</si>
  <si>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</si>
  <si>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</si>
  <si>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</si>
  <si>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</si>
  <si>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</si>
  <si>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</si>
  <si>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</si>
  <si>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</si>
  <si>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</si>
  <si>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</si>
  <si>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</si>
  <si>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</si>
  <si>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</si>
  <si>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</si>
  <si>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</si>
  <si>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</si>
  <si>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</si>
  <si>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</si>
  <si>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</si>
  <si>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</si>
  <si>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</si>
  <si>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</si>
  <si>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</si>
  <si>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</si>
  <si>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</si>
  <si>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</si>
  <si>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</si>
  <si>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</si>
  <si>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</si>
  <si>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</si>
  <si>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</si>
  <si>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</si>
  <si>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</si>
  <si>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</si>
  <si>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</si>
  <si>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</si>
  <si>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</si>
  <si>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</si>
  <si>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</si>
  <si>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</si>
  <si>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</si>
  <si>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</si>
  <si>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</si>
  <si>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</si>
  <si>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</si>
  <si>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</si>
  <si>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</si>
  <si>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</si>
  <si>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</si>
  <si>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</si>
  <si>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</si>
  <si>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</si>
  <si>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</si>
  <si>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</si>
  <si>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</si>
  <si>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</si>
  <si>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</si>
  <si>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</si>
  <si>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</si>
  <si>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</si>
  <si>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</si>
  <si>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</si>
  <si>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</si>
  <si>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</si>
  <si>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</si>
  <si>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</si>
  <si>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</si>
  <si>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</si>
  <si>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</si>
  <si>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</si>
  <si>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</si>
  <si>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</si>
  <si>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</si>
  <si>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</si>
  <si>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</si>
  <si>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</si>
  <si>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</si>
  <si>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</si>
  <si>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</si>
  <si>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</si>
  <si>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</si>
  <si>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</si>
  <si>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</si>
  <si>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</si>
  <si>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</si>
  <si>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</si>
  <si>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</si>
  <si>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</si>
  <si>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</si>
  <si>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</si>
  <si>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</si>
  <si>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</si>
  <si>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</si>
  <si>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</si>
  <si>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</si>
  <si>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</si>
  <si>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</si>
  <si>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</si>
  <si>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</si>
  <si>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</si>
  <si>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</si>
  <si>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</si>
  <si>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</si>
  <si>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</si>
  <si>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</si>
  <si>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</si>
  <si>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</si>
  <si>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</si>
  <si>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</si>
  <si>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</si>
  <si>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</si>
  <si>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</si>
  <si>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</si>
  <si>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</si>
  <si>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</si>
  <si>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</si>
  <si>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</si>
  <si>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</si>
  <si>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</si>
  <si>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</si>
  <si>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</si>
  <si>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</si>
  <si>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</si>
  <si>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</si>
  <si>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</si>
  <si>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</si>
  <si>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</si>
  <si>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</si>
  <si>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</si>
  <si>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</si>
  <si>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</si>
  <si>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</si>
  <si>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</si>
  <si>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</si>
  <si>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</si>
  <si>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</si>
  <si>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</si>
  <si>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</si>
  <si>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</si>
  <si>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</si>
  <si>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</si>
  <si>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</si>
  <si>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</si>
  <si>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</si>
  <si>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</si>
  <si>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</si>
  <si>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</si>
  <si>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</si>
  <si>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</si>
  <si>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</si>
  <si>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</si>
  <si>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</si>
  <si>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</si>
  <si>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</si>
  <si>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</si>
  <si>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</si>
  <si>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</si>
  <si>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</si>
  <si>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</si>
  <si>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</si>
  <si>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</si>
  <si>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</si>
  <si>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</si>
  <si>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</si>
  <si>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</si>
  <si>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</si>
  <si>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</si>
  <si>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</si>
  <si>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</si>
  <si>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</si>
  <si>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</si>
  <si>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</si>
  <si>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</si>
  <si>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</si>
  <si>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</si>
  <si>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</si>
  <si>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</si>
  <si>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</si>
  <si>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</si>
  <si>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</si>
  <si>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</si>
  <si>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</si>
  <si>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</si>
  <si>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</si>
  <si>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</si>
  <si>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</si>
  <si>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</si>
  <si>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</si>
  <si>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</si>
  <si>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</si>
  <si>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</si>
  <si>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</si>
  <si>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</si>
  <si>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</si>
  <si>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</si>
  <si>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</si>
  <si>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</si>
  <si>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</si>
  <si>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</si>
  <si>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</si>
  <si>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</si>
  <si>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</si>
  <si>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</si>
  <si>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</si>
  <si>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</si>
  <si>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</si>
  <si>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</si>
  <si>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</si>
  <si>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</si>
  <si>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</si>
  <si>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</si>
  <si>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</si>
  <si>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</si>
  <si>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</si>
  <si>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</si>
  <si>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</si>
  <si>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</si>
  <si>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</si>
  <si>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</si>
  <si>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</si>
  <si>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</si>
  <si>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</si>
  <si>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</si>
  <si>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</si>
  <si>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</si>
  <si>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</si>
  <si>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</si>
  <si>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</si>
  <si>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</si>
  <si>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</si>
  <si>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</si>
  <si>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</si>
  <si>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</si>
  <si>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</si>
  <si>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</si>
  <si>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</si>
  <si>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</si>
  <si>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</si>
  <si>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</si>
  <si>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</si>
  <si>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</si>
  <si>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</si>
  <si>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</si>
  <si>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</si>
  <si>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</si>
  <si>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</si>
  <si>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</si>
  <si>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</si>
  <si>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</si>
  <si>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</si>
  <si>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</si>
  <si>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</si>
  <si>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</si>
  <si>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</si>
  <si>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</si>
  <si>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</si>
  <si>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</si>
  <si>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</si>
  <si>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</si>
  <si>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</si>
  <si>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</si>
  <si>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</si>
  <si>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</si>
  <si>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</si>
  <si>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</si>
  <si>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</si>
  <si>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</si>
  <si>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</si>
  <si>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</si>
  <si>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</si>
  <si>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</si>
  <si>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</si>
  <si>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</si>
  <si>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</si>
  <si>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</si>
  <si>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</si>
  <si>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</si>
  <si>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</si>
  <si>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</si>
  <si>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</si>
  <si>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</si>
  <si>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</si>
  <si>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</si>
  <si>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</si>
  <si>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</si>
  <si>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</si>
  <si>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</si>
  <si>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</si>
  <si>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</si>
  <si>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</si>
  <si>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</si>
  <si>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</si>
  <si>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</si>
  <si>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</si>
  <si>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</si>
  <si>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</si>
  <si>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</si>
  <si>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</si>
  <si>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</si>
  <si>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</si>
  <si>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</si>
  <si>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</si>
  <si>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</si>
  <si>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</si>
  <si>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</si>
  <si>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</si>
  <si>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</si>
  <si>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</si>
  <si>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</si>
  <si>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</si>
  <si>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</si>
  <si>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</si>
  <si>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</si>
  <si>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</si>
  <si>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</si>
  <si>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</si>
  <si>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</si>
  <si>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</si>
  <si>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</si>
  <si>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</si>
  <si>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</si>
  <si>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</si>
  <si>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</si>
  <si>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</si>
  <si>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</si>
  <si>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</si>
  <si>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</si>
  <si>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</si>
  <si>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</si>
  <si>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</si>
  <si>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</si>
  <si>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</si>
  <si>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</si>
  <si>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</si>
  <si>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</si>
  <si>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</si>
  <si>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</si>
  <si>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</si>
  <si>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</si>
  <si>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</si>
  <si>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</si>
  <si>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</si>
  <si>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</si>
  <si>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</si>
  <si>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</si>
  <si>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</si>
  <si>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</si>
  <si>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</si>
  <si>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</si>
  <si>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</si>
  <si>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</si>
  <si>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</si>
  <si>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</si>
  <si>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</si>
  <si>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</si>
  <si>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</si>
  <si>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</si>
  <si>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</si>
  <si>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</si>
  <si>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</si>
  <si>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</si>
  <si>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</si>
  <si>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</si>
  <si>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</si>
  <si>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</si>
  <si>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</si>
  <si>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</si>
  <si>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</si>
  <si>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</si>
  <si>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</si>
  <si>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</si>
  <si>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</si>
  <si>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</si>
  <si>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</si>
  <si>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</si>
  <si>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</si>
  <si>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</si>
  <si>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</si>
  <si>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</si>
  <si>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</si>
  <si>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</si>
  <si>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</si>
  <si>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</si>
  <si>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</si>
  <si>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</si>
  <si>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</si>
  <si>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</si>
  <si>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</si>
  <si>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</si>
  <si>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</si>
  <si>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</si>
  <si>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</si>
  <si>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</si>
  <si>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</si>
  <si>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</si>
  <si>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</si>
  <si>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</si>
  <si>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</si>
  <si>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</si>
  <si>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</si>
  <si>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</si>
  <si>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</si>
  <si>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</si>
  <si>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</si>
  <si>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</si>
  <si>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</si>
  <si>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</si>
  <si>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</si>
  <si>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</si>
  <si>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</si>
  <si>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</si>
  <si>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</si>
  <si>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</si>
  <si>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</si>
  <si>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</si>
  <si>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</si>
  <si>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</si>
  <si>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</si>
  <si>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</si>
  <si>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</si>
  <si>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</si>
  <si>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</si>
  <si>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</si>
  <si>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</si>
  <si>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</si>
  <si>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</si>
  <si>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</si>
  <si>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</si>
  <si>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</si>
  <si>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</si>
  <si>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</si>
  <si>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</si>
  <si>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</si>
  <si>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</si>
  <si>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</si>
  <si>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</si>
  <si>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</si>
  <si>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</si>
  <si>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</si>
  <si>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</si>
  <si>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</si>
  <si>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</si>
  <si>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</si>
  <si>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</si>
  <si>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</si>
  <si>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</si>
  <si>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</si>
  <si>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</si>
  <si>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</si>
  <si>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</si>
  <si>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</si>
  <si>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</si>
  <si>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</si>
  <si>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</si>
  <si>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</si>
  <si>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</si>
  <si>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</si>
  <si>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</si>
  <si>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</si>
  <si>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</si>
  <si>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</si>
  <si>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</si>
  <si>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</si>
  <si>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</si>
  <si>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</si>
  <si>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</si>
  <si>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</si>
  <si>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</si>
  <si>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</si>
  <si>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</si>
  <si>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</si>
  <si>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</si>
  <si>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</si>
  <si>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</si>
  <si>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</si>
  <si>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</si>
  <si>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</si>
  <si>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</si>
  <si>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</si>
  <si>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</si>
  <si>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</si>
  <si>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</si>
  <si>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</si>
  <si>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</si>
  <si>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</si>
  <si>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</si>
  <si>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</si>
  <si>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</si>
  <si>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</si>
  <si>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</si>
  <si>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</si>
  <si>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</si>
  <si>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</si>
  <si>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</si>
  <si>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</si>
  <si>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</si>
  <si>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</si>
  <si>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</si>
  <si>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</si>
  <si>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</si>
  <si>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</si>
  <si>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</si>
  <si>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</si>
  <si>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</si>
  <si>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</si>
  <si>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</si>
  <si>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</si>
  <si>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</si>
  <si>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</si>
  <si>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</si>
  <si>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</si>
  <si>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</si>
  <si>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</si>
  <si>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</si>
  <si>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</si>
  <si>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</si>
  <si>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</si>
  <si>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</si>
  <si>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</si>
  <si>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</si>
  <si>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</si>
  <si>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</si>
  <si>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</si>
  <si>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</si>
  <si>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</si>
  <si>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</si>
  <si>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</si>
  <si>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</si>
  <si>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</si>
  <si>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</si>
  <si>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</si>
  <si>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</si>
  <si>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</si>
  <si>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</si>
  <si>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</si>
  <si>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</si>
  <si>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</si>
  <si>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</si>
  <si>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</si>
  <si>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</si>
  <si>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</si>
  <si>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</si>
  <si>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</si>
  <si>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</si>
  <si>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</si>
  <si>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</si>
  <si>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</si>
  <si>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</si>
  <si>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</si>
  <si>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</si>
  <si>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</si>
  <si>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</si>
  <si>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</si>
  <si>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</si>
  <si>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</si>
  <si>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</si>
  <si>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</si>
  <si>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</si>
  <si>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</si>
  <si>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</si>
  <si>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</si>
  <si>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</si>
  <si>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</si>
  <si>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</si>
  <si>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</si>
  <si>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</si>
  <si>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</si>
  <si>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</si>
  <si>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</si>
  <si>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</si>
  <si>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</si>
  <si>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</si>
  <si>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</si>
  <si>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</si>
  <si>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</si>
  <si>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</si>
  <si>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</si>
  <si>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</si>
  <si>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</si>
  <si>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</si>
  <si>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</si>
  <si>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</si>
  <si>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</si>
  <si>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</si>
  <si>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</si>
  <si>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</si>
  <si>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</si>
  <si>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</si>
  <si>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</si>
  <si>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</si>
  <si>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</si>
  <si>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</si>
  <si>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</si>
  <si>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</si>
  <si>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</si>
  <si>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</si>
  <si>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</si>
  <si>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</si>
  <si>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</si>
  <si>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</si>
  <si>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</si>
  <si>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</si>
  <si>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</si>
  <si>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</si>
  <si>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</si>
  <si>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</si>
  <si>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</si>
  <si>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</si>
  <si>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</si>
  <si>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</si>
  <si>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</si>
  <si>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</si>
  <si>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</si>
  <si>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</si>
  <si>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</si>
  <si>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</si>
  <si>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</si>
  <si>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</si>
  <si>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</si>
  <si>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</si>
  <si>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</si>
  <si>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</si>
  <si>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</si>
  <si>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</si>
  <si>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</si>
  <si>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</si>
  <si>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</si>
  <si>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</si>
  <si>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</si>
  <si>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</si>
  <si>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</si>
  <si>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</si>
  <si>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</si>
  <si>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</si>
  <si>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</si>
  <si>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</si>
  <si>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</si>
  <si>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</si>
  <si>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</si>
  <si>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</si>
  <si>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</si>
  <si>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</si>
  <si>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</si>
  <si>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</si>
  <si>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</si>
  <si>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</si>
  <si>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</si>
  <si>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</si>
  <si>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</si>
  <si>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</si>
  <si>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</si>
  <si>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</si>
  <si>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</si>
  <si>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</si>
  <si>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</si>
  <si>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</si>
  <si>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</si>
  <si>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</si>
  <si>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</si>
  <si>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</si>
  <si>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</si>
  <si>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</si>
  <si>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</si>
  <si>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</si>
  <si>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</si>
  <si>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</si>
  <si>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</si>
  <si>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</si>
  <si>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</si>
  <si>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</si>
  <si>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</si>
  <si>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</si>
  <si>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</si>
  <si>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</si>
  <si>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</si>
  <si>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</si>
  <si>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</si>
  <si>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</si>
  <si>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</si>
  <si>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</si>
  <si>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</si>
  <si>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</si>
  <si>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</si>
  <si>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</si>
  <si>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</si>
  <si>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</si>
  <si>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</si>
  <si>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</si>
  <si>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</si>
  <si>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</si>
  <si>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</si>
  <si>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</si>
  <si>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</si>
  <si>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</si>
  <si>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</si>
  <si>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</si>
  <si>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</si>
  <si>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</si>
  <si>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</si>
  <si>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</si>
  <si>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</si>
  <si>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</si>
  <si>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</si>
  <si>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</si>
  <si>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</si>
  <si>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</si>
  <si>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</si>
  <si>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</si>
  <si>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</si>
  <si>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</si>
  <si>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</si>
  <si>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</si>
  <si>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</si>
  <si>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</si>
  <si>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</si>
  <si>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</si>
  <si>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</si>
  <si>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</si>
  <si>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</si>
  <si>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</si>
  <si>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</si>
  <si>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</si>
  <si>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</si>
  <si>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</si>
  <si>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</si>
  <si>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</si>
  <si>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</si>
  <si>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</si>
  <si>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</si>
  <si>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</si>
  <si>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</si>
  <si>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</si>
  <si>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</si>
  <si>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</si>
  <si>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</si>
  <si>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</si>
  <si>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</si>
  <si>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</si>
  <si>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</si>
  <si>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</si>
  <si>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</si>
  <si>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</si>
  <si>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</si>
  <si>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</si>
  <si>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</si>
  <si>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</si>
  <si>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</si>
  <si>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</si>
  <si>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</si>
  <si>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</si>
  <si>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</si>
  <si>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</si>
  <si>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</si>
  <si>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</si>
  <si>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</si>
  <si>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</si>
  <si>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</si>
  <si>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</si>
  <si>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</si>
  <si>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</si>
  <si>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</si>
  <si>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</si>
  <si>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</si>
  <si>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</si>
  <si>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</si>
  <si>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</si>
  <si>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</si>
  <si>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</si>
  <si>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</si>
  <si>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</si>
  <si>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</si>
  <si>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</si>
  <si>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</si>
  <si>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</si>
  <si>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</si>
  <si>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</si>
  <si>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</si>
  <si>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</si>
  <si>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</si>
  <si>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</si>
  <si>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</si>
  <si>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</si>
  <si>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</si>
  <si>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</si>
  <si>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</si>
  <si>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</si>
  <si>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</si>
  <si>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</si>
  <si>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</si>
  <si>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</si>
  <si>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</si>
  <si>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</si>
  <si>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</si>
  <si>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</si>
  <si>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</si>
  <si>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</si>
  <si>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</si>
  <si>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</si>
  <si>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</si>
  <si>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</si>
  <si>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</si>
  <si>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</si>
  <si>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</si>
  <si>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</si>
  <si>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</si>
  <si>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</si>
  <si>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</si>
  <si>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</si>
  <si>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</si>
  <si>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</si>
  <si>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</si>
  <si>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</si>
  <si>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</si>
  <si>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</si>
  <si>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</si>
  <si>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</si>
  <si>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</si>
  <si>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</si>
  <si>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</si>
  <si>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</si>
  <si>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</si>
  <si>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</si>
  <si>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</si>
  <si>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</si>
  <si>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</si>
  <si>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</si>
  <si>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</si>
  <si>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</si>
  <si>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</si>
  <si>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</si>
  <si>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</si>
  <si>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</si>
  <si>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</si>
  <si>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</si>
  <si>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</si>
  <si>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</si>
  <si>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</si>
  <si>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</si>
  <si>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</si>
  <si>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</si>
  <si>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</si>
  <si>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</si>
  <si>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</si>
  <si>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</si>
  <si>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</si>
  <si>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</si>
  <si>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</si>
  <si>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</si>
  <si>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</si>
  <si>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</si>
  <si>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</si>
  <si>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</si>
  <si>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</si>
  <si>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</si>
  <si>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</si>
  <si>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</si>
  <si>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</si>
  <si>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</si>
  <si>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</si>
  <si>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</si>
  <si>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</si>
  <si>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</si>
  <si>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</si>
  <si>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</si>
  <si>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</si>
  <si>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</si>
  <si>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</si>
  <si>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</si>
  <si>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</si>
  <si>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</si>
  <si>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</si>
  <si>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</si>
  <si>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</si>
  <si>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</si>
  <si>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</si>
  <si>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</si>
  <si>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</si>
  <si>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</si>
  <si>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</si>
  <si>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</si>
  <si>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</si>
  <si>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</si>
  <si>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</si>
  <si>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</si>
  <si>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</si>
  <si>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</si>
  <si>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</si>
  <si>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</si>
  <si>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</si>
  <si>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</si>
  <si>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</si>
  <si>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</si>
  <si>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</si>
  <si>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</si>
  <si>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</si>
  <si>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</si>
  <si>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</si>
  <si>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</si>
  <si>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</si>
  <si>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</si>
  <si>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</si>
  <si>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</si>
  <si>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</si>
  <si>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</si>
  <si>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</si>
  <si>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</si>
  <si>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</si>
  <si>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</si>
  <si>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</si>
  <si>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</si>
  <si>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</si>
  <si>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</si>
  <si>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</si>
  <si>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</si>
  <si>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</si>
  <si>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</si>
  <si>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</si>
  <si>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</si>
  <si>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</si>
  <si>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</si>
  <si>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</si>
  <si>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</si>
  <si>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</si>
  <si>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</si>
  <si>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</si>
  <si>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</si>
  <si>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</si>
  <si>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</si>
  <si>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</si>
  <si>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</si>
  <si>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</si>
  <si>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</si>
  <si>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</si>
  <si>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</si>
  <si>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</si>
  <si>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</si>
  <si>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</si>
  <si>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</si>
  <si>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</si>
  <si>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</si>
  <si>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</si>
  <si>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</si>
  <si>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</si>
  <si>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</si>
  <si>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</si>
  <si>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</si>
  <si>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</si>
  <si>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</si>
  <si>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</si>
  <si>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</si>
  <si>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</si>
  <si>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</si>
  <si>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</si>
  <si>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</si>
  <si>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</si>
  <si>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</si>
  <si>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</si>
  <si>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</si>
  <si>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</si>
  <si>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</si>
  <si>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</si>
  <si>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</si>
  <si>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</si>
  <si>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</si>
  <si>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</si>
  <si>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</si>
  <si>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</si>
  <si>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</si>
  <si>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</si>
  <si>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</si>
  <si>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</si>
  <si>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</si>
  <si>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</si>
  <si>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</si>
  <si>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</si>
  <si>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</si>
  <si>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</si>
  <si>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</si>
  <si>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</si>
  <si>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</si>
  <si>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</si>
  <si>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</si>
  <si>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</si>
  <si>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</si>
  <si>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</si>
  <si>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</si>
  <si>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</si>
  <si>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</si>
  <si>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</si>
  <si>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</si>
  <si>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</si>
  <si>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</si>
  <si>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</si>
  <si>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</si>
  <si>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</si>
  <si>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</si>
  <si>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</si>
  <si>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</si>
  <si>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</si>
  <si>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</si>
  <si>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</si>
  <si>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</si>
  <si>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</si>
  <si>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</si>
  <si>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</si>
  <si>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</si>
  <si>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</si>
  <si>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</si>
  <si>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</si>
  <si>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</si>
  <si>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</si>
  <si>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</si>
  <si>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</si>
  <si>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</si>
  <si>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</si>
  <si>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</si>
  <si>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</si>
  <si>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</si>
  <si>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</si>
  <si>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</si>
  <si>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</si>
  <si>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</si>
  <si>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</si>
  <si>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</si>
  <si>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</si>
  <si>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</si>
  <si>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</si>
  <si>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</si>
  <si>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</si>
  <si>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</si>
  <si>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</si>
  <si>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</si>
  <si>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</si>
  <si>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</si>
  <si>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</si>
  <si>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</si>
  <si>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</si>
  <si>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</si>
  <si>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</si>
  <si>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</si>
  <si>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</si>
  <si>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</si>
  <si>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</si>
  <si>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</si>
  <si>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</si>
  <si>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</si>
  <si>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</si>
  <si>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</si>
  <si>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</si>
  <si>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</si>
  <si>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</si>
  <si>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</si>
  <si>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</si>
  <si>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</si>
  <si>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</si>
  <si>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</si>
  <si>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</si>
  <si>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</si>
  <si>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</si>
  <si>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</si>
  <si>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</si>
  <si>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</si>
  <si>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</si>
  <si>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</si>
  <si>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</si>
  <si>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</si>
  <si>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</si>
  <si>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</si>
  <si>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</si>
  <si>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</si>
  <si>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</si>
  <si>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</si>
  <si>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</si>
  <si>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</si>
  <si>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</si>
  <si>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</si>
  <si>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</si>
  <si>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</si>
  <si>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</si>
  <si>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</si>
  <si>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</si>
  <si>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</si>
  <si>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</si>
  <si>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</si>
  <si>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</si>
  <si>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</si>
  <si>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</si>
  <si>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</si>
  <si>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</si>
  <si>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</si>
  <si>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</si>
  <si>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</si>
  <si>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</si>
  <si>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</si>
  <si>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</si>
  <si>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</si>
  <si>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</si>
  <si>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</si>
  <si>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</si>
  <si>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</si>
  <si>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</si>
  <si>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</si>
  <si>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</si>
  <si>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</si>
  <si>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</si>
  <si>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</si>
  <si>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</si>
  <si>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</si>
  <si>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</si>
  <si>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</si>
  <si>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</si>
  <si>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</si>
  <si>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</si>
  <si>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</si>
  <si>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</si>
  <si>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</si>
  <si>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</si>
  <si>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</si>
  <si>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</si>
  <si>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</si>
  <si>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</si>
  <si>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</si>
  <si>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</si>
  <si>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</si>
  <si>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</si>
  <si>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</si>
  <si>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</si>
  <si>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</si>
  <si>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</si>
  <si>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</si>
  <si>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</si>
  <si>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</si>
  <si>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</si>
  <si>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</si>
  <si>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</si>
  <si>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</si>
  <si>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</si>
  <si>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</si>
  <si>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</si>
  <si>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</si>
  <si>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</si>
  <si>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</si>
  <si>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</si>
  <si>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</si>
  <si>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</si>
  <si>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</si>
  <si>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</si>
  <si>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</si>
  <si>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</si>
  <si>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</si>
  <si>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</si>
  <si>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</si>
  <si>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</si>
  <si>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</si>
  <si>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</si>
  <si>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</si>
  <si>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</si>
  <si>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</si>
  <si>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</si>
  <si>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</si>
  <si>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</si>
  <si>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</si>
  <si>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</si>
  <si>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</si>
  <si>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</si>
  <si>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</si>
  <si>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</si>
  <si>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</si>
  <si>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</si>
  <si>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</si>
  <si>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</si>
  <si>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</si>
  <si>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</si>
  <si>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</si>
  <si>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</si>
  <si>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</si>
  <si>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</si>
  <si>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</si>
  <si>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</si>
  <si>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</si>
  <si>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</si>
  <si>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</si>
  <si>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</si>
  <si>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</si>
  <si>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</si>
  <si>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</si>
  <si>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</si>
  <si>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</si>
  <si>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</si>
  <si>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</si>
  <si>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</si>
  <si>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</si>
  <si>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</si>
  <si>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</si>
  <si>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</si>
  <si>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</si>
  <si>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</si>
  <si>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</si>
  <si>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</si>
  <si>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</si>
  <si>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</si>
  <si>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</si>
  <si>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</si>
  <si>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</si>
  <si>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</si>
  <si>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</si>
  <si>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</si>
  <si>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</si>
  <si>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</si>
  <si>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</si>
  <si>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</si>
  <si>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</si>
  <si>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</si>
  <si>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</si>
  <si>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</si>
  <si>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</si>
  <si>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</si>
  <si>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</si>
  <si>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</si>
  <si>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</si>
  <si>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</si>
  <si>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</si>
  <si>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</si>
  <si>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</si>
  <si>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</si>
  <si>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</si>
  <si>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</si>
  <si>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</si>
  <si>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</si>
  <si>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</si>
  <si>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</si>
  <si>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</si>
  <si>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</si>
  <si>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</si>
  <si>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</si>
  <si>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</si>
  <si>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</si>
  <si>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</si>
  <si>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</si>
  <si>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</si>
  <si>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</si>
  <si>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</si>
  <si>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</si>
  <si>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</si>
  <si>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</si>
  <si>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</si>
  <si>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</si>
  <si>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</si>
  <si>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</si>
  <si>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</si>
  <si>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</si>
  <si>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</si>
  <si>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</si>
  <si>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</si>
  <si>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</si>
  <si>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</si>
  <si>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</si>
  <si>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</si>
  <si>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</si>
  <si>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</si>
  <si>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</si>
  <si>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</si>
  <si>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</si>
  <si>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</si>
  <si>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</si>
  <si>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</si>
  <si>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</si>
  <si>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</si>
  <si>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</si>
  <si>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</si>
  <si>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</si>
  <si>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</si>
  <si>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</si>
  <si>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</si>
  <si>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</si>
  <si>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</si>
  <si>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</si>
  <si>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</si>
  <si>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</si>
  <si>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</si>
  <si>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</si>
  <si>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</si>
  <si>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</si>
  <si>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</si>
  <si>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</si>
  <si>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</si>
  <si>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</si>
  <si>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</si>
  <si>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</si>
  <si>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</si>
  <si>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</si>
  <si>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</si>
  <si>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</si>
  <si>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</si>
  <si>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</si>
  <si>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</si>
  <si>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</si>
  <si>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</si>
  <si>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</si>
  <si>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</si>
  <si>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</si>
  <si>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</si>
  <si>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</si>
  <si>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</si>
  <si>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</si>
  <si>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</si>
  <si>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</si>
  <si>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</si>
  <si>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</si>
  <si>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</si>
  <si>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</si>
  <si>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</si>
  <si>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</si>
  <si>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</si>
  <si>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</si>
  <si>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</si>
  <si>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</si>
  <si>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</si>
  <si>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</si>
  <si>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</si>
  <si>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</si>
  <si>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</si>
  <si>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</si>
  <si>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</si>
  <si>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</si>
  <si>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</si>
  <si>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</si>
  <si>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</si>
  <si>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</si>
  <si>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</si>
  <si>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</si>
  <si>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</si>
  <si>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</si>
  <si>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</si>
  <si>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</si>
  <si>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</si>
  <si>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</si>
  <si>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</si>
  <si>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</si>
  <si>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</si>
  <si>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</si>
  <si>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</si>
  <si>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</si>
  <si>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</si>
  <si>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</si>
  <si>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</si>
  <si>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</si>
  <si>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</si>
  <si>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</si>
  <si>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</si>
  <si>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</si>
  <si>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</si>
  <si>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</si>
  <si>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</si>
  <si>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</si>
  <si>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</si>
  <si>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</si>
  <si>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</si>
  <si>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</si>
  <si>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</si>
  <si>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</si>
  <si>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</si>
  <si>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</si>
  <si>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</si>
  <si>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</si>
  <si>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</si>
  <si>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</si>
  <si>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</si>
  <si>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</si>
  <si>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</si>
  <si>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</si>
  <si>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</si>
  <si>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</si>
  <si>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</si>
  <si>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</si>
  <si>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</si>
  <si>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</si>
  <si>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</si>
  <si>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</si>
  <si>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</si>
  <si>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</si>
  <si>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</si>
  <si>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</si>
  <si>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</si>
  <si>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</si>
  <si>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</si>
  <si>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</si>
  <si>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</si>
  <si>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</si>
  <si>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</si>
  <si>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</si>
  <si>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</si>
  <si>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</si>
  <si>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</si>
  <si>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</si>
  <si>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</si>
  <si>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</si>
  <si>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</si>
  <si>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</si>
  <si>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</si>
  <si>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</si>
  <si>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</si>
  <si>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</si>
  <si>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</si>
  <si>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</si>
  <si>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</si>
  <si>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</si>
  <si>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</si>
  <si>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</si>
  <si>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</si>
  <si>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</si>
  <si>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</si>
  <si>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</si>
  <si>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</si>
  <si>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</si>
  <si>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</si>
  <si>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</si>
  <si>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</si>
  <si>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</si>
  <si>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</si>
  <si>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</si>
  <si>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</si>
  <si>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</si>
  <si>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</si>
  <si>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</si>
  <si>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</si>
  <si>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</si>
  <si>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</si>
  <si>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</si>
  <si>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</si>
  <si>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</si>
  <si>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</si>
  <si>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</si>
  <si>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</si>
  <si>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</si>
  <si>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</si>
  <si>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</si>
  <si>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</si>
  <si>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</si>
  <si>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</si>
  <si>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</si>
  <si>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</si>
  <si>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</si>
  <si>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</si>
  <si>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</si>
  <si>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</si>
  <si>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</si>
  <si>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</si>
  <si>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</si>
  <si>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</si>
  <si>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</si>
  <si>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</si>
  <si>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</si>
  <si>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</si>
  <si>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</si>
  <si>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</si>
  <si>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</si>
  <si>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</si>
  <si>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</si>
  <si>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</si>
  <si>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</si>
  <si>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</si>
  <si>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</si>
  <si>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</si>
  <si>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</si>
  <si>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</si>
  <si>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</si>
  <si>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</si>
  <si>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</si>
  <si>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</si>
  <si>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</si>
  <si>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</si>
  <si>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</si>
  <si>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</si>
  <si>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</si>
  <si>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</si>
  <si>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</si>
  <si>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</si>
  <si>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</si>
  <si>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</si>
  <si>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</si>
  <si>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</si>
  <si>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</si>
  <si>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</si>
  <si>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</si>
  <si>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</si>
  <si>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</si>
  <si>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</si>
  <si>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</si>
  <si>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</si>
  <si>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</si>
  <si>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</si>
  <si>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</si>
  <si>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</si>
  <si>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</si>
  <si>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</si>
  <si>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</si>
  <si>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</si>
  <si>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</si>
  <si>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</si>
  <si>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</si>
  <si>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</si>
  <si>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</si>
  <si>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</si>
  <si>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</si>
  <si>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</si>
  <si>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</si>
  <si>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</si>
  <si>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</si>
  <si>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</si>
  <si>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</si>
  <si>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</si>
  <si>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</si>
  <si>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</si>
  <si>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</si>
  <si>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</si>
  <si>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</si>
  <si>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</si>
  <si>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</si>
  <si>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</si>
  <si>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</si>
  <si>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</si>
  <si>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</si>
  <si>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</si>
  <si>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</si>
  <si>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</si>
  <si>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</si>
  <si>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</si>
  <si>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</si>
  <si>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</si>
  <si>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</si>
  <si>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</si>
  <si>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</si>
  <si>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</si>
  <si>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</si>
  <si>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</si>
  <si>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</si>
  <si>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</si>
  <si>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</si>
  <si>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</si>
  <si>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</si>
  <si>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</si>
  <si>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</si>
  <si>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</si>
  <si>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</si>
  <si>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</si>
  <si>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</si>
  <si>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</si>
  <si>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</si>
  <si>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</si>
  <si>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</si>
  <si>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</si>
  <si>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</si>
  <si>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</si>
  <si>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</si>
  <si>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</si>
  <si>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</si>
  <si>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</si>
  <si>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</si>
  <si>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</si>
  <si>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</si>
  <si>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</si>
  <si>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</si>
  <si>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</si>
  <si>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</si>
  <si>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</si>
  <si>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</si>
  <si>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</si>
  <si>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</si>
  <si>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</si>
  <si>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</si>
  <si>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</si>
  <si>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</si>
  <si>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</si>
  <si>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</si>
  <si>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</si>
  <si>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</si>
  <si>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</si>
  <si>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</si>
  <si>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</si>
  <si>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</si>
  <si>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</si>
  <si>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</si>
  <si>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</si>
  <si>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</si>
  <si>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</si>
  <si>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</si>
  <si>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</si>
  <si>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</si>
  <si>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</si>
  <si>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</si>
  <si>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</si>
  <si>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</si>
  <si>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</si>
  <si>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</si>
  <si>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</si>
  <si>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</si>
  <si>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</si>
  <si>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</si>
  <si>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</si>
  <si>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</si>
  <si>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</si>
  <si>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</si>
  <si>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</si>
  <si>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</si>
  <si>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</si>
  <si>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</si>
  <si>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</si>
  <si>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</si>
  <si>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</si>
  <si>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</si>
  <si>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</si>
  <si>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</si>
  <si>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</si>
  <si>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</si>
  <si>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</si>
  <si>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</si>
  <si>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</si>
  <si>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</si>
  <si>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</si>
  <si>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</si>
  <si>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</si>
  <si>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</si>
  <si>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</si>
  <si>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</si>
  <si>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</si>
  <si>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</si>
  <si>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</si>
  <si>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</si>
  <si>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</si>
  <si>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</si>
  <si>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</si>
  <si>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</si>
  <si>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</si>
  <si>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</si>
  <si>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</si>
  <si>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</si>
  <si>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</si>
  <si>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</si>
  <si>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</si>
  <si>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</si>
  <si>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</si>
  <si>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</si>
  <si>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</si>
  <si>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</si>
  <si>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</si>
  <si>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</si>
  <si>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</si>
  <si>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</si>
  <si>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</si>
  <si>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</si>
  <si>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</si>
  <si>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</si>
  <si>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</si>
  <si>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</si>
  <si>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</si>
  <si>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</si>
  <si>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</si>
  <si>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</si>
  <si>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</si>
  <si>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</si>
  <si>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</si>
  <si>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</si>
  <si>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</si>
  <si>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</si>
  <si>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</si>
  <si>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</si>
  <si>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</si>
  <si>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</si>
  <si>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</si>
  <si>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</si>
  <si>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</si>
  <si>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</si>
  <si>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</si>
  <si>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</si>
  <si>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</si>
  <si>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</si>
  <si>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</si>
  <si>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</si>
  <si>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</si>
  <si>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</si>
  <si>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</si>
  <si>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</si>
  <si>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</si>
  <si>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</si>
  <si>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</si>
  <si>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</si>
  <si>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</si>
  <si>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</si>
  <si>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</si>
  <si>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</si>
  <si>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</si>
  <si>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</si>
  <si>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</si>
  <si>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</si>
  <si>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</si>
  <si>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</si>
  <si>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</si>
  <si>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</si>
  <si>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</si>
  <si>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</si>
  <si>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</si>
  <si>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</si>
  <si>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</si>
  <si>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</si>
  <si>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</si>
  <si>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</si>
  <si>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</si>
  <si>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</si>
  <si>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</si>
  <si>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</si>
  <si>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</si>
  <si>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</si>
  <si>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</si>
  <si>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</si>
  <si>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</si>
  <si>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</si>
  <si>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</si>
  <si>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</si>
  <si>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</si>
  <si>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</si>
  <si>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</si>
  <si>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</si>
  <si>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</si>
  <si>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</si>
  <si>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</si>
  <si>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</si>
  <si>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</si>
  <si>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</si>
  <si>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</si>
  <si>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</si>
  <si>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</si>
  <si>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</si>
  <si>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</si>
  <si>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</si>
  <si>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</si>
  <si>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</si>
  <si>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</si>
  <si>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</si>
  <si>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</si>
  <si>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</si>
  <si>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</si>
  <si>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</si>
  <si>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</si>
  <si>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</si>
  <si>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</si>
  <si>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</si>
  <si>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</si>
  <si>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</si>
  <si>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</si>
  <si>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</si>
  <si>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</si>
  <si>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</si>
  <si>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</si>
  <si>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</si>
  <si>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</si>
  <si>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</si>
  <si>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</si>
  <si>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</si>
  <si>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</si>
  <si>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</si>
  <si>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</si>
  <si>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</si>
  <si>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</si>
  <si>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</si>
  <si>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</si>
  <si>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</si>
  <si>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</si>
  <si>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</si>
  <si>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</si>
  <si>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</si>
  <si>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</si>
  <si>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</si>
  <si>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</si>
  <si>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</si>
  <si>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</si>
  <si>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</si>
  <si>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</si>
  <si>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</si>
  <si>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</si>
  <si>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</si>
  <si>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</si>
  <si>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</si>
  <si>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</si>
  <si>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</si>
  <si>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</si>
  <si>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</si>
  <si>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</si>
  <si>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</si>
  <si>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</si>
  <si>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</si>
  <si>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</si>
  <si>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</si>
  <si>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</si>
  <si>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</si>
  <si>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</si>
  <si>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</si>
  <si>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</si>
  <si>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</si>
  <si>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</si>
  <si>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</si>
  <si>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</si>
  <si>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</si>
  <si>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</si>
  <si>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</si>
  <si>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</si>
  <si>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</si>
  <si>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</si>
  <si>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</si>
  <si>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</si>
  <si>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</si>
  <si>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</si>
  <si>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</si>
  <si>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</si>
  <si>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</si>
  <si>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</si>
  <si>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</si>
  <si>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</si>
  <si>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</si>
  <si>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</si>
  <si>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</si>
  <si>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</si>
  <si>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</si>
  <si>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</si>
  <si>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</si>
  <si>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</si>
  <si>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</si>
  <si>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</si>
  <si>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</si>
  <si>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</si>
  <si>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</si>
  <si>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</si>
  <si>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</si>
  <si>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</si>
  <si>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</si>
  <si>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</si>
  <si>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</si>
  <si>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</si>
  <si>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</si>
  <si>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</si>
  <si>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</si>
  <si>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</si>
  <si>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</si>
  <si>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</si>
  <si>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</si>
  <si>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</si>
  <si>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</si>
  <si>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</si>
  <si>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</si>
  <si>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</si>
  <si>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</si>
  <si>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</si>
  <si>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</si>
  <si>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</si>
  <si>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</si>
  <si>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</si>
  <si>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</si>
  <si>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</si>
  <si>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</si>
  <si>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</si>
  <si>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</si>
  <si>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</si>
  <si>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</si>
  <si>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</si>
  <si>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</si>
  <si>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</si>
  <si>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</si>
  <si>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</si>
  <si>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</si>
  <si>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</si>
  <si>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</si>
  <si>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</si>
  <si>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</si>
  <si>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</si>
  <si>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</si>
  <si>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</si>
  <si>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</si>
  <si>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</si>
  <si>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</si>
  <si>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</si>
  <si>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</si>
  <si>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</si>
  <si>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</si>
  <si>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</si>
  <si>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</si>
  <si>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</si>
  <si>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</si>
  <si>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</si>
  <si>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</si>
  <si>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</si>
  <si>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</si>
  <si>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</si>
  <si>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</si>
  <si>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</si>
  <si>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</si>
  <si>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</si>
  <si>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</si>
  <si>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</si>
  <si>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</si>
  <si>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</si>
  <si>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</si>
  <si>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</si>
  <si>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</si>
  <si>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</si>
  <si>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</si>
  <si>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</si>
  <si>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</si>
  <si>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</si>
  <si>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</si>
  <si>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</si>
  <si>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</si>
  <si>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</si>
  <si>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</si>
  <si>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</si>
  <si>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</si>
  <si>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</si>
  <si>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</si>
  <si>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</si>
  <si>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</si>
  <si>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</si>
  <si>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</si>
  <si>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</si>
  <si>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</si>
  <si>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</si>
  <si>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</si>
  <si>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</si>
  <si>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</si>
  <si>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</si>
  <si>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</si>
  <si>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</si>
  <si>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</si>
  <si>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</si>
  <si>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</si>
  <si>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</si>
  <si>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</si>
  <si>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</si>
  <si>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</si>
  <si>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</si>
  <si>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</si>
  <si>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</si>
  <si>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</si>
  <si>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</si>
  <si>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</si>
  <si>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</si>
  <si>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</si>
  <si>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</si>
  <si>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</si>
  <si>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</si>
  <si>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</si>
  <si>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</si>
  <si>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</si>
  <si>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</si>
  <si>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</si>
  <si>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</si>
  <si>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</si>
  <si>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</si>
  <si>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</si>
  <si>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</si>
  <si>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</si>
  <si>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</si>
  <si>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</si>
  <si>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</si>
  <si>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</si>
  <si>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</si>
  <si>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</si>
  <si>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</si>
  <si>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</si>
  <si>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</si>
  <si>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</si>
  <si>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</si>
  <si>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</si>
  <si>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</si>
  <si>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</si>
  <si>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</si>
  <si>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</si>
  <si>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</si>
  <si>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</si>
  <si>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</si>
  <si>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</si>
  <si>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</si>
  <si>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</si>
  <si>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</si>
  <si>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</si>
  <si>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</si>
  <si>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</si>
  <si>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</si>
  <si>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</si>
  <si>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</si>
  <si>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</si>
  <si>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</si>
  <si>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</si>
  <si>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</si>
  <si>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</si>
  <si>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</si>
  <si>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</si>
  <si>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</si>
  <si>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</si>
  <si>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</si>
  <si>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</si>
  <si>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</si>
  <si>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</si>
  <si>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</si>
  <si>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</si>
  <si>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</si>
  <si>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</si>
  <si>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</si>
  <si>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</si>
  <si>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</si>
  <si>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</si>
  <si>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</si>
  <si>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</si>
  <si>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</si>
  <si>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</si>
  <si>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</si>
  <si>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</si>
  <si>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</si>
  <si>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</si>
  <si>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</si>
  <si>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</si>
  <si>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</si>
  <si>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</si>
  <si>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</si>
  <si>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</si>
  <si>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</si>
  <si>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</si>
  <si>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</si>
  <si>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</si>
  <si>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</si>
  <si>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</si>
  <si>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</si>
  <si>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</si>
  <si>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</si>
  <si>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</si>
  <si>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</si>
  <si>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</si>
  <si>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</si>
  <si>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</si>
  <si>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</si>
  <si>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</si>
  <si>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</si>
  <si>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</si>
  <si>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</si>
  <si>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</si>
  <si>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</si>
  <si>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</si>
  <si>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</si>
  <si>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</si>
  <si>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</si>
  <si>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</si>
  <si>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</si>
  <si>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</si>
  <si>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</si>
  <si>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</si>
  <si>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</si>
  <si>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</si>
  <si>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</si>
  <si>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</si>
  <si>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</si>
  <si>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</si>
  <si>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</si>
  <si>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</si>
  <si>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</si>
  <si>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</si>
  <si>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</si>
  <si>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</si>
  <si>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</si>
  <si>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</si>
  <si>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</si>
  <si>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</si>
  <si>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</si>
  <si>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</si>
  <si>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</si>
  <si>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</si>
  <si>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</si>
  <si>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</si>
  <si>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</si>
  <si>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</si>
  <si>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</si>
  <si>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</si>
  <si>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</si>
  <si>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</si>
  <si>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</si>
  <si>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</si>
  <si>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</si>
  <si>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</si>
  <si>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</si>
  <si>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</si>
  <si>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</si>
  <si>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</si>
  <si>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</si>
  <si>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</si>
  <si>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</si>
  <si>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</si>
  <si>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</si>
  <si>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</si>
  <si>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</si>
  <si>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</si>
  <si>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</si>
  <si>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</si>
  <si>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</si>
  <si>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</si>
  <si>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</si>
  <si>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</si>
  <si>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</si>
  <si>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</si>
  <si>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</si>
  <si>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</si>
  <si>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</si>
  <si>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</si>
  <si>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</si>
  <si>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</si>
  <si>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</si>
  <si>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</si>
  <si>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</si>
  <si>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</si>
  <si>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</si>
  <si>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</si>
  <si>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</si>
  <si>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</si>
  <si>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</si>
  <si>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</si>
  <si>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</si>
  <si>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</si>
  <si>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</si>
  <si>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</si>
  <si>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</si>
  <si>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</si>
  <si>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</si>
  <si>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</si>
  <si>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</si>
  <si>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</si>
  <si>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</si>
  <si>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</si>
  <si>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</si>
  <si>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</si>
  <si>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</si>
  <si>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</si>
  <si>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</si>
  <si>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</si>
  <si>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</si>
  <si>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</si>
  <si>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</si>
  <si>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</si>
  <si>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</si>
  <si>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</si>
  <si>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</si>
  <si>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</si>
  <si>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</si>
  <si>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</si>
  <si>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</si>
  <si>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</si>
  <si>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</si>
  <si>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</si>
  <si>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</si>
  <si>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</si>
  <si>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</si>
  <si>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</si>
  <si>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</si>
  <si>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</si>
  <si>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</si>
  <si>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</si>
  <si>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</si>
  <si>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</si>
  <si>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</si>
  <si>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</si>
  <si>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</si>
  <si>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</si>
  <si>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</si>
  <si>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</si>
  <si>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</si>
  <si>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</si>
  <si>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</si>
  <si>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</si>
  <si>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</si>
  <si>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</si>
  <si>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</si>
  <si>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</si>
  <si>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</si>
  <si>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</si>
  <si>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</si>
  <si>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</si>
  <si>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</si>
  <si>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</si>
  <si>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</si>
  <si>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</si>
  <si>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</si>
  <si>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</si>
  <si>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</si>
  <si>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</si>
  <si>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</si>
  <si>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</si>
  <si>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</si>
  <si>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</si>
  <si>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</si>
  <si>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</si>
  <si>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</si>
  <si>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</si>
  <si>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</si>
  <si>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</si>
  <si>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</si>
  <si>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</si>
  <si>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</si>
  <si>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</si>
  <si>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</si>
  <si>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</si>
  <si>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</si>
  <si>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</si>
  <si>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</si>
  <si>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</si>
  <si>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</si>
  <si>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</si>
  <si>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</si>
  <si>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</si>
  <si>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</si>
  <si>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</si>
  <si>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</si>
  <si>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</si>
  <si>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</si>
  <si>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</si>
  <si>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</si>
  <si>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</si>
  <si>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</si>
  <si>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</si>
  <si>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</si>
  <si>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</si>
  <si>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</si>
  <si>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</si>
  <si>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</si>
  <si>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</si>
  <si>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</si>
  <si>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</si>
  <si>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</si>
  <si>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</si>
  <si>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</si>
  <si>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</si>
  <si>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</si>
  <si>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</si>
  <si>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</si>
  <si>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</si>
  <si>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</si>
  <si>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</si>
  <si>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</si>
  <si>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</si>
  <si>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</si>
  <si>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</si>
  <si>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</si>
  <si>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</si>
  <si>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</si>
  <si>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</si>
  <si>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</si>
  <si>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</si>
  <si>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</si>
  <si>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</si>
  <si>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</si>
  <si>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</si>
  <si>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</si>
  <si>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</si>
  <si>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</si>
  <si>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</si>
  <si>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</si>
  <si>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</si>
  <si>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</si>
  <si>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</si>
  <si>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</si>
  <si>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</si>
  <si>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</si>
  <si>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</si>
  <si>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</si>
  <si>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</si>
  <si>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</si>
  <si>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</si>
  <si>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</si>
  <si>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</si>
  <si>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</si>
  <si>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</si>
  <si>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</si>
  <si>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</si>
  <si>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</si>
  <si>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</si>
  <si>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</si>
  <si>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</si>
  <si>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</si>
  <si>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</si>
  <si>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</si>
  <si>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</si>
  <si>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</si>
  <si>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</si>
  <si>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</si>
  <si>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</si>
  <si>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</si>
  <si>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</si>
  <si>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</si>
  <si>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</si>
  <si>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</si>
  <si>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</si>
  <si>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</si>
  <si>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</si>
  <si>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</si>
  <si>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</si>
  <si>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</si>
  <si>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</si>
  <si>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</si>
  <si>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</si>
  <si>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</si>
  <si>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</si>
  <si>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</si>
  <si>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</si>
  <si>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</si>
  <si>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</si>
  <si>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</si>
  <si>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</si>
  <si>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</si>
  <si>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</si>
  <si>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</si>
  <si>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</si>
  <si>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</si>
  <si>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</si>
  <si>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</si>
  <si>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</si>
  <si>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</si>
  <si>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</si>
  <si>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</si>
  <si>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</si>
  <si>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</si>
  <si>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</si>
  <si>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</si>
  <si>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</si>
  <si>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</si>
  <si>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</si>
  <si>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</si>
  <si>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</si>
  <si>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</si>
  <si>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</si>
  <si>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</si>
  <si>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</si>
  <si>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</si>
  <si>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</si>
  <si>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</si>
  <si>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</si>
  <si>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</si>
  <si>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</si>
  <si>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</si>
  <si>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</si>
  <si>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</si>
  <si>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</si>
  <si>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</si>
  <si>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</si>
  <si>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</si>
  <si>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</si>
  <si>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</si>
  <si>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</si>
  <si>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</si>
  <si>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</si>
  <si>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</si>
  <si>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</si>
  <si>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</si>
  <si>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</si>
  <si>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</si>
  <si>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</si>
  <si>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</si>
  <si>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</si>
  <si>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</si>
  <si>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</si>
  <si>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</si>
  <si>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</si>
  <si>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</si>
  <si>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</si>
  <si>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</si>
  <si>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</si>
  <si>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</si>
  <si>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</si>
  <si>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</si>
  <si>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</si>
  <si>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</si>
  <si>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</si>
  <si>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</si>
  <si>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</si>
  <si>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</si>
  <si>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</si>
  <si>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</si>
  <si>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</si>
  <si>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</si>
  <si>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</si>
  <si>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</si>
  <si>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</si>
  <si>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</si>
  <si>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</si>
  <si>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</si>
  <si>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</si>
  <si>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</si>
  <si>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</si>
  <si>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</si>
  <si>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</si>
  <si>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</si>
  <si>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</si>
  <si>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</si>
  <si>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</si>
  <si>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</si>
  <si>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</si>
  <si>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</si>
  <si>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</si>
  <si>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</si>
  <si>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</si>
  <si>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</si>
  <si>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</si>
  <si>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</si>
  <si>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</si>
  <si>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</si>
  <si>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</si>
  <si>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</si>
  <si>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</si>
  <si>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</si>
  <si>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</si>
  <si>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</si>
  <si>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</si>
  <si>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</si>
  <si>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</si>
  <si>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</si>
  <si>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</si>
  <si>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</si>
  <si>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</si>
  <si>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</si>
  <si>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</si>
  <si>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</si>
  <si>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</si>
  <si>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</si>
  <si>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</si>
  <si>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</si>
  <si>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</si>
  <si>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</si>
  <si>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</si>
  <si>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</si>
  <si>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</si>
  <si>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</si>
  <si>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</si>
  <si>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</si>
  <si>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</si>
  <si>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</si>
  <si>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</si>
  <si>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</si>
  <si>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</si>
  <si>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</si>
  <si>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</si>
  <si>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</si>
  <si>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</si>
  <si>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</si>
  <si>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</si>
  <si>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</si>
  <si>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</si>
  <si>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</si>
  <si>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</si>
  <si>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</si>
  <si>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</si>
  <si>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</si>
  <si>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</si>
  <si>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</si>
  <si>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</si>
  <si>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</si>
  <si>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</si>
  <si>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</si>
  <si>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</si>
  <si>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</si>
  <si>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</si>
  <si>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</si>
  <si>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</si>
  <si>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</si>
  <si>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</si>
  <si>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</si>
  <si>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</si>
  <si>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</si>
  <si>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</si>
  <si>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</si>
  <si>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</si>
  <si>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</si>
  <si>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</si>
  <si>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</si>
  <si>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</si>
  <si>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</si>
  <si>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</si>
  <si>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</si>
  <si>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</si>
  <si>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</si>
  <si>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</si>
  <si>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</si>
  <si>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</si>
  <si>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</si>
  <si>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</si>
  <si>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</si>
  <si>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</si>
  <si>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</si>
  <si>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</si>
  <si>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</si>
  <si>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</si>
  <si>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</si>
  <si>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</si>
  <si>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</si>
  <si>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</si>
  <si>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</si>
  <si>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</si>
  <si>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</si>
  <si>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</si>
  <si>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</si>
  <si>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</si>
  <si>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</si>
  <si>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</si>
  <si>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</si>
  <si>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</si>
  <si>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</si>
  <si>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</si>
  <si>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</si>
  <si>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</si>
  <si>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</si>
  <si>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</si>
  <si>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</si>
  <si>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</si>
  <si>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</si>
  <si>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</si>
  <si>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</si>
  <si>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</si>
  <si>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</si>
  <si>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</si>
  <si>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</si>
  <si>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</si>
  <si>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</si>
  <si>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</si>
  <si>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</si>
  <si>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</si>
  <si>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</si>
  <si>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</si>
  <si>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</si>
  <si>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</si>
  <si>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</si>
  <si>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</si>
  <si>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</si>
  <si>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</si>
  <si>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</si>
  <si>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</si>
  <si>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</si>
  <si>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</si>
  <si>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</si>
  <si>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</si>
  <si>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</si>
  <si>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</si>
  <si>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</si>
  <si>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</si>
  <si>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</si>
  <si>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</si>
  <si>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</si>
  <si>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</si>
  <si>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</si>
  <si>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</si>
  <si>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</si>
  <si>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</si>
  <si>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</si>
  <si>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</si>
  <si>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</si>
  <si>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</si>
  <si>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</si>
  <si>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</si>
  <si>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</si>
  <si>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</si>
  <si>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</si>
  <si>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</si>
  <si>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</si>
  <si>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</si>
  <si>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</si>
  <si>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</si>
  <si>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</si>
  <si>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</si>
  <si>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</si>
  <si>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</si>
  <si>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</si>
  <si>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</si>
  <si>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</si>
  <si>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</si>
  <si>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</si>
  <si>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</si>
  <si>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</si>
  <si>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</si>
  <si>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</si>
  <si>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</si>
  <si>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</si>
  <si>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</si>
  <si>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</si>
  <si>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</si>
  <si>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</si>
  <si>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</si>
  <si>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</si>
  <si>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</si>
  <si>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</si>
  <si>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</si>
  <si>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</si>
  <si>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</si>
  <si>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</si>
  <si>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</si>
  <si>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</si>
  <si>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</si>
  <si>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</si>
  <si>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</si>
  <si>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</si>
  <si>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</si>
  <si>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</si>
  <si>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</si>
  <si>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</si>
  <si>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</si>
  <si>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</si>
  <si>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</si>
  <si>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</si>
  <si>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</si>
  <si>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</si>
  <si>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</si>
  <si>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</si>
  <si>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</si>
  <si>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</si>
  <si>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</si>
  <si>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</si>
  <si>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</si>
  <si>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</si>
  <si>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</si>
  <si>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</si>
  <si>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</si>
  <si>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</si>
  <si>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</si>
  <si>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</si>
  <si>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</si>
  <si>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</si>
  <si>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</si>
  <si>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</si>
  <si>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</si>
  <si>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</si>
  <si>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</si>
  <si>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</si>
  <si>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</si>
  <si>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</si>
  <si>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</si>
  <si>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</si>
  <si>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</si>
  <si>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</si>
  <si>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</si>
  <si>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</si>
  <si>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</si>
  <si>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</si>
  <si>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</si>
  <si>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</si>
  <si>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</si>
  <si>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</si>
  <si>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</si>
  <si>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</si>
  <si>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</si>
  <si>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</si>
  <si>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</si>
  <si>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</si>
  <si>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</si>
  <si>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</si>
  <si>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</si>
  <si>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</si>
  <si>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</si>
  <si>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</si>
  <si>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</si>
  <si>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</si>
  <si>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</si>
  <si>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</si>
  <si>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</si>
  <si>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</si>
  <si>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</si>
  <si>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</si>
  <si>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</si>
  <si>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</si>
  <si>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</si>
  <si>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</si>
  <si>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</si>
  <si>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</si>
  <si>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</si>
  <si>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</si>
  <si>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</si>
  <si>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</si>
  <si>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</si>
  <si>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</si>
  <si>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</si>
  <si>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</si>
  <si>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</si>
  <si>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</si>
  <si>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</si>
  <si>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</si>
  <si>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</si>
  <si>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</si>
  <si>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</si>
  <si>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</si>
  <si>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</si>
  <si>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</si>
  <si>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</si>
  <si>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</si>
  <si>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</si>
  <si>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</si>
  <si>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</si>
  <si>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</si>
  <si>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</si>
  <si>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</si>
  <si>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</si>
  <si>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</si>
  <si>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</si>
  <si>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</si>
  <si>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</si>
  <si>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</si>
  <si>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</si>
  <si>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</si>
  <si>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</si>
  <si>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</si>
  <si>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</si>
  <si>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</si>
  <si>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</si>
  <si>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</si>
  <si>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</si>
  <si>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</si>
  <si>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</si>
  <si>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</si>
  <si>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</si>
  <si>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</si>
  <si>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</si>
  <si>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</si>
  <si>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</si>
  <si>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</si>
  <si>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</si>
  <si>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</si>
  <si>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</si>
  <si>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</si>
  <si>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</si>
  <si>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</si>
  <si>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</si>
  <si>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</si>
  <si>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</si>
  <si>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</si>
  <si>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</si>
  <si>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</si>
  <si>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</si>
  <si>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</si>
  <si>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</si>
  <si>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</si>
  <si>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</si>
  <si>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</si>
  <si>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</si>
  <si>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</si>
  <si>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</si>
  <si>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</si>
  <si>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</si>
  <si>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</si>
  <si>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</si>
  <si>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</si>
  <si>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</si>
  <si>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</si>
  <si>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</si>
  <si>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</si>
  <si>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</si>
  <si>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</si>
  <si>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</si>
  <si>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</si>
  <si>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</si>
  <si>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</si>
  <si>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</si>
  <si>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</si>
  <si>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</si>
  <si>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</si>
  <si>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</si>
  <si>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</si>
  <si>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</si>
  <si>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</si>
  <si>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</si>
  <si>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</si>
  <si>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</si>
  <si>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</si>
  <si>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</si>
  <si>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</si>
  <si>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</si>
  <si>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</si>
  <si>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</si>
  <si>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</si>
  <si>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</si>
  <si>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</si>
  <si>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</si>
  <si>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</si>
  <si>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</si>
  <si>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</si>
  <si>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</si>
  <si>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</si>
  <si>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</si>
  <si>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</si>
  <si>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</si>
  <si>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</si>
  <si>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</si>
  <si>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</si>
  <si>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</si>
  <si>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</si>
  <si>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</si>
  <si>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</si>
  <si>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</si>
  <si>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</si>
  <si>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</si>
  <si>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</si>
  <si>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</si>
  <si>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</si>
  <si>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</si>
  <si>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</si>
  <si>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</si>
  <si>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</si>
  <si>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</si>
  <si>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</si>
  <si>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</si>
  <si>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</si>
  <si>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</si>
  <si>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</si>
  <si>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</si>
  <si>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</si>
  <si>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</si>
  <si>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</si>
  <si>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</si>
  <si>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</si>
  <si>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</si>
  <si>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</si>
  <si>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</si>
  <si>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</si>
  <si>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</si>
  <si>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</si>
  <si>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</si>
  <si>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</si>
  <si>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</si>
  <si>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</si>
  <si>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</si>
  <si>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</si>
  <si>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</si>
  <si>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</si>
  <si>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</si>
  <si>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</si>
  <si>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</si>
  <si>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</si>
  <si>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</si>
  <si>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</si>
  <si>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</si>
  <si>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</si>
  <si>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</si>
  <si>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</si>
  <si>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</si>
  <si>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</si>
  <si>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</si>
  <si>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</si>
  <si>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</si>
  <si>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</si>
  <si>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</si>
  <si>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</si>
  <si>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</si>
  <si>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</si>
  <si>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</si>
  <si>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</si>
  <si>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</si>
  <si>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</si>
  <si>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</si>
  <si>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</si>
  <si>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</si>
  <si>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</si>
  <si>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</si>
  <si>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</si>
  <si>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</si>
  <si>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</si>
  <si>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</si>
  <si>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</si>
  <si>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</si>
  <si>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</si>
  <si>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</si>
  <si>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</si>
  <si>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</si>
  <si>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</si>
  <si>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</si>
  <si>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</si>
  <si>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</si>
  <si>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</si>
  <si>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</si>
  <si>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</si>
  <si>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</si>
  <si>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</si>
  <si>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</si>
  <si>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</si>
  <si>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</si>
  <si>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</si>
  <si>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</si>
  <si>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</si>
  <si>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</si>
  <si>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</si>
  <si>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</si>
  <si>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</si>
  <si>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</si>
  <si>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</si>
  <si>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</si>
  <si>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</si>
  <si>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</si>
  <si>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</si>
  <si>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</si>
  <si>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</si>
  <si>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</si>
  <si>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</si>
  <si>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</si>
  <si>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</si>
  <si>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</si>
  <si>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</si>
  <si>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</si>
  <si>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</si>
  <si>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</si>
  <si>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</si>
  <si>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</si>
  <si>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</si>
  <si>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</si>
  <si>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</si>
  <si>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</si>
  <si>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</si>
  <si>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</si>
  <si>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</si>
  <si>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</si>
  <si>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</si>
  <si>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</si>
  <si>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</si>
  <si>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</si>
  <si>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</si>
  <si>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</si>
  <si>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</si>
  <si>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</si>
  <si>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</si>
  <si>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</si>
  <si>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</si>
  <si>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</si>
  <si>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</si>
  <si>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</si>
  <si>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</si>
  <si>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</si>
  <si>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</si>
  <si>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</si>
  <si>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</si>
  <si>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</si>
  <si>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</si>
  <si>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</si>
  <si>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</si>
  <si>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</si>
  <si>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</si>
  <si>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</si>
  <si>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</si>
  <si>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</si>
  <si>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</si>
  <si>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</si>
  <si>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</si>
  <si>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</si>
  <si>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</si>
  <si>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</si>
  <si>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</si>
  <si>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</si>
  <si>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</si>
  <si>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</si>
  <si>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</si>
  <si>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</si>
  <si>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</si>
  <si>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</si>
  <si>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</si>
  <si>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</si>
  <si>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</si>
  <si>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</si>
  <si>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</si>
  <si>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</si>
  <si>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</si>
  <si>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</si>
  <si>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</si>
  <si>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</si>
  <si>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</si>
  <si>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</si>
  <si>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</si>
  <si>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</si>
  <si>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</si>
  <si>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</si>
  <si>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</si>
  <si>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</si>
  <si>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</si>
  <si>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</si>
  <si>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</si>
  <si>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</si>
  <si>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</si>
  <si>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</si>
  <si>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</si>
  <si>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</si>
  <si>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</si>
  <si>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</si>
  <si>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</si>
  <si>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</si>
  <si>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</si>
  <si>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</si>
  <si>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</si>
  <si>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</si>
  <si>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</si>
  <si>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</si>
  <si>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</si>
  <si>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</si>
  <si>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</si>
  <si>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</si>
  <si>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</si>
  <si>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</si>
  <si>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</si>
  <si>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</si>
  <si>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</si>
  <si>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</si>
  <si>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</si>
  <si>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</si>
  <si>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</si>
  <si>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</si>
  <si>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</si>
  <si>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</si>
  <si>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</si>
  <si>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</si>
  <si>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</si>
  <si>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</si>
  <si>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</si>
  <si>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</si>
  <si>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</si>
  <si>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</si>
  <si>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</si>
  <si>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</si>
  <si>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</si>
  <si>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</si>
  <si>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</si>
  <si>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</si>
  <si>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</si>
  <si>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</si>
  <si>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</si>
  <si>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</si>
  <si>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</si>
  <si>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</si>
  <si>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</si>
  <si>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</si>
  <si>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</si>
  <si>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</si>
  <si>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</si>
  <si>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</si>
  <si>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</si>
  <si>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</si>
  <si>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</si>
  <si>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</si>
  <si>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</si>
  <si>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</si>
  <si>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</si>
  <si>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</si>
  <si>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</si>
  <si>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</si>
  <si>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</si>
  <si>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</si>
  <si>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</si>
  <si>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</si>
  <si>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</si>
  <si>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</si>
  <si>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</si>
  <si>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</si>
  <si>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</si>
  <si>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</si>
  <si>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</si>
  <si>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</si>
  <si>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</si>
  <si>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</si>
  <si>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</si>
  <si>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</si>
  <si>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</si>
  <si>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</si>
  <si>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</si>
  <si>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</si>
  <si>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</si>
  <si>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</si>
  <si>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</si>
  <si>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</si>
  <si>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</si>
  <si>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</si>
  <si>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</si>
  <si>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</si>
  <si>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</si>
  <si>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</si>
  <si>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</si>
  <si>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</si>
  <si>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</si>
  <si>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</si>
  <si>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</si>
  <si>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</si>
  <si>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</si>
  <si>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</si>
  <si>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</si>
  <si>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</si>
  <si>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</si>
  <si>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</si>
  <si>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</si>
  <si>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</si>
  <si>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</si>
  <si>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</si>
  <si>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</si>
  <si>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</si>
  <si>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</si>
  <si>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</si>
  <si>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</si>
  <si>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</si>
  <si>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</si>
  <si>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</si>
  <si>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</si>
  <si>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</si>
  <si>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</si>
  <si>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</si>
  <si>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</si>
  <si>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</si>
  <si>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</si>
  <si>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</si>
  <si>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</si>
  <si>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</si>
  <si>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</si>
  <si>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</si>
  <si>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</si>
  <si>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</si>
  <si>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</si>
  <si>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</si>
  <si>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</si>
  <si>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</si>
  <si>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</si>
  <si>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</si>
  <si>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</si>
  <si>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</si>
  <si>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</si>
  <si>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</si>
  <si>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</si>
  <si>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</si>
  <si>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</si>
  <si>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</si>
  <si>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</si>
  <si>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</si>
  <si>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</si>
  <si>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</si>
  <si>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</si>
  <si>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</si>
  <si>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</si>
  <si>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</si>
  <si>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</si>
  <si>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</si>
  <si>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</si>
  <si>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</si>
  <si>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</si>
  <si>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</si>
  <si>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</si>
  <si>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</si>
  <si>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</si>
  <si>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</si>
  <si>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</si>
  <si>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</si>
  <si>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</si>
  <si>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</si>
  <si>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</si>
  <si>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</si>
  <si>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</si>
  <si>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</si>
  <si>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</si>
  <si>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</si>
  <si>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</si>
  <si>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</si>
  <si>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</si>
  <si>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</si>
  <si>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</si>
  <si>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</si>
  <si>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</si>
  <si>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</si>
  <si>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</si>
  <si>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</si>
  <si>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</si>
  <si>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</si>
  <si>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</si>
  <si>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</si>
  <si>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</si>
  <si>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</si>
  <si>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</si>
  <si>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</si>
  <si>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</si>
  <si>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</si>
  <si>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</si>
  <si>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</si>
  <si>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</si>
  <si>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</si>
  <si>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</si>
  <si>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</si>
  <si>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</si>
  <si>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</si>
  <si>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</si>
  <si>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</si>
  <si>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</si>
  <si>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</si>
  <si>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</si>
  <si>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</si>
  <si>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</si>
  <si>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</si>
  <si>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</si>
  <si>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</si>
  <si>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</si>
  <si>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</si>
  <si>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</si>
  <si>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</si>
  <si>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</si>
  <si>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</si>
  <si>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</si>
  <si>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</si>
  <si>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</si>
  <si>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</si>
  <si>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</si>
  <si>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</si>
  <si>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</si>
  <si>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</si>
  <si>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</si>
  <si>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</si>
  <si>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</si>
  <si>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</si>
  <si>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</si>
  <si>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</si>
  <si>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</si>
  <si>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</si>
  <si>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</si>
  <si>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</si>
  <si>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</si>
  <si>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</si>
  <si>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</si>
  <si>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</si>
  <si>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</si>
  <si>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</si>
  <si>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</si>
  <si>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</si>
  <si>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</si>
  <si>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</si>
  <si>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</si>
  <si>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</si>
  <si>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</si>
  <si>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</si>
  <si>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</si>
  <si>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</si>
  <si>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</si>
  <si>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</si>
  <si>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</si>
  <si>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</si>
  <si>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</si>
  <si>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</si>
  <si>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</si>
  <si>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</si>
  <si>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</si>
  <si>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</si>
  <si>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</si>
  <si>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</si>
  <si>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</si>
  <si>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</si>
  <si>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</si>
  <si>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</si>
  <si>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</si>
  <si>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</si>
  <si>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</si>
  <si>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</si>
  <si>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</si>
  <si>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</si>
  <si>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</si>
  <si>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</si>
  <si>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</si>
  <si>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</si>
  <si>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</si>
  <si>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</si>
  <si>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</si>
  <si>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</si>
  <si>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</si>
  <si>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</si>
  <si>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</si>
  <si>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</si>
  <si>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</si>
  <si>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</si>
  <si>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</si>
  <si>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</si>
  <si>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</si>
  <si>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</si>
  <si>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</si>
  <si>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</si>
  <si>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</si>
  <si>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</si>
  <si>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</si>
  <si>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</si>
  <si>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</si>
  <si>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</si>
  <si>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</si>
  <si>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</si>
  <si>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</si>
  <si>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</si>
  <si>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</si>
  <si>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</si>
  <si>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</si>
  <si>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</si>
  <si>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</si>
  <si>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</si>
  <si>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</si>
  <si>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</si>
  <si>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</si>
  <si>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</si>
  <si>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</si>
  <si>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</si>
  <si>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</si>
  <si>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</si>
  <si>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</si>
  <si>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</si>
  <si>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</si>
  <si>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</si>
  <si>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</si>
  <si>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</si>
  <si>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</si>
  <si>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</si>
  <si>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</si>
  <si>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</si>
  <si>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</si>
  <si>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</si>
  <si>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</si>
  <si>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</si>
  <si>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</si>
  <si>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</si>
  <si>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</si>
  <si>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</si>
  <si>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</si>
  <si>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</si>
  <si>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</si>
  <si>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</si>
  <si>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</si>
  <si>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</si>
  <si>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</si>
  <si>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</si>
  <si>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</si>
  <si>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</si>
  <si>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</si>
  <si>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</si>
  <si>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</si>
  <si>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</si>
  <si>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</si>
  <si>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</si>
  <si>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</si>
  <si>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</si>
  <si>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</si>
  <si>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</si>
  <si>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</si>
  <si>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</si>
  <si>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</si>
  <si>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</si>
  <si>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</si>
  <si>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</si>
  <si>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</si>
  <si>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</si>
  <si>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</si>
  <si>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</si>
  <si>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</si>
  <si>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</si>
  <si>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</si>
  <si>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</si>
  <si>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</si>
  <si>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</si>
  <si>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</si>
  <si>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</si>
  <si>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</si>
  <si>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</si>
  <si>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</si>
  <si>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</si>
  <si>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</si>
  <si>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</si>
  <si>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</si>
  <si>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</si>
  <si>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</si>
  <si>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</si>
  <si>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</si>
  <si>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</si>
  <si>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</si>
  <si>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</si>
  <si>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</si>
  <si>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</si>
  <si>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</si>
  <si>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</si>
  <si>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</si>
  <si>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</si>
  <si>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</si>
  <si>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</si>
  <si>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</si>
  <si>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</si>
  <si>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</si>
  <si>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</si>
  <si>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</si>
  <si>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</si>
  <si>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</si>
  <si>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</si>
  <si>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</si>
  <si>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</si>
  <si>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</si>
  <si>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</si>
  <si>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</si>
  <si>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</si>
  <si>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</si>
  <si>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</si>
  <si>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</si>
  <si>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</si>
  <si>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</si>
  <si>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</si>
  <si>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</si>
  <si>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</si>
  <si>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</si>
  <si>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</si>
  <si>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</si>
  <si>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</si>
  <si>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</si>
  <si>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</si>
  <si>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</si>
  <si>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</si>
  <si>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</si>
  <si>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</si>
  <si>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</si>
  <si>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</si>
  <si>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</si>
  <si>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</si>
  <si>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</si>
  <si>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</si>
  <si>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</si>
  <si>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</si>
  <si>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</si>
  <si>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</si>
  <si>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</si>
  <si>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</si>
  <si>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</si>
  <si>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</si>
  <si>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</si>
  <si>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</si>
  <si>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</si>
  <si>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</si>
  <si>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</si>
  <si>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</si>
  <si>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</si>
  <si>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</si>
  <si>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</si>
  <si>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</si>
  <si>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</si>
  <si>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</si>
  <si>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</si>
  <si>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</si>
  <si>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</si>
  <si>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</si>
  <si>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</si>
  <si>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</si>
  <si>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</si>
  <si>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</si>
  <si>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</si>
  <si>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</si>
  <si>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</si>
  <si>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</si>
  <si>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</si>
  <si>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</si>
  <si>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</si>
  <si>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</si>
  <si>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</si>
  <si>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</si>
  <si>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</si>
  <si>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</si>
  <si>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</si>
  <si>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</si>
  <si>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</si>
  <si>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</si>
  <si>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</si>
  <si>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</si>
  <si>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</si>
  <si>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</si>
  <si>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</si>
  <si>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</si>
  <si>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</si>
  <si>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</si>
  <si>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</si>
  <si>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</si>
  <si>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</si>
  <si>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</si>
  <si>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</si>
  <si>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</si>
  <si>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</si>
  <si>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</si>
  <si>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</si>
  <si>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</si>
  <si>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</si>
  <si>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</si>
  <si>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</si>
  <si>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</si>
  <si>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</si>
  <si>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</si>
  <si>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</si>
  <si>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</si>
  <si>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</si>
  <si>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</si>
  <si>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</si>
  <si>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</si>
  <si>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</si>
  <si>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</si>
  <si>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</si>
  <si>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</si>
  <si>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</si>
  <si>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</si>
  <si>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</si>
  <si>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</si>
  <si>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</si>
  <si>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</si>
  <si>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</si>
  <si>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</si>
  <si>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</si>
  <si>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</si>
  <si>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</si>
  <si>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</si>
  <si>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</si>
  <si>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</si>
  <si>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</si>
  <si>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</si>
  <si>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</si>
  <si>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</si>
  <si>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</si>
  <si>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</si>
  <si>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</si>
  <si>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</si>
  <si>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</si>
  <si>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</si>
  <si>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</si>
  <si>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</si>
  <si>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</si>
  <si>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</si>
  <si>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</si>
  <si>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</si>
  <si>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</si>
  <si>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</si>
  <si>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</si>
  <si>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</si>
  <si>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</si>
  <si>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</si>
  <si>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</si>
  <si>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</si>
  <si>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</si>
  <si>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</si>
  <si>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</si>
  <si>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</si>
  <si>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</si>
  <si>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</si>
  <si>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</si>
  <si>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</si>
  <si>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</si>
  <si>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</si>
  <si>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</si>
  <si>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</si>
  <si>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</si>
  <si>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</si>
  <si>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</si>
  <si>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</si>
  <si>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</si>
  <si>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</si>
  <si>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</si>
  <si>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</si>
  <si>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</si>
  <si>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</si>
  <si>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</si>
  <si>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</si>
  <si>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</si>
  <si>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</si>
  <si>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</si>
  <si>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</si>
  <si>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</si>
  <si>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</si>
  <si>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</si>
  <si>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</si>
  <si>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</si>
  <si>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</si>
  <si>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</si>
  <si>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</si>
  <si>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</si>
  <si>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</si>
  <si>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</si>
  <si>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</si>
  <si>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</si>
  <si>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</si>
  <si>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</si>
  <si>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</si>
  <si>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</si>
  <si>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</si>
  <si>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</si>
  <si>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</si>
  <si>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</si>
  <si>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</si>
  <si>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</si>
  <si>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</si>
  <si>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</si>
  <si>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</si>
  <si>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</si>
  <si>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</si>
  <si>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</si>
  <si>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</si>
  <si>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</si>
  <si>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</si>
  <si>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</si>
  <si>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</si>
  <si>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</si>
  <si>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</si>
  <si>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</si>
  <si>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</si>
  <si>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</si>
  <si>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</si>
  <si>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</si>
  <si>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</si>
  <si>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</si>
  <si>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</si>
  <si>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</si>
  <si>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</si>
  <si>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</si>
  <si>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</si>
  <si>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</si>
  <si>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</si>
  <si>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</si>
  <si>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</si>
  <si>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</si>
  <si>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</si>
  <si>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</si>
  <si>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</si>
  <si>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</si>
  <si>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</si>
  <si>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</si>
  <si>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</si>
  <si>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</si>
  <si>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</si>
  <si>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</si>
  <si>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</si>
  <si>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</si>
  <si>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</si>
  <si>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</si>
  <si>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</si>
  <si>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</si>
  <si>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</si>
  <si>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</si>
  <si>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</si>
  <si>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</si>
  <si>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</si>
  <si>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</si>
  <si>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</si>
  <si>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</si>
  <si>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</si>
  <si>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</si>
  <si>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</si>
  <si>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</si>
  <si>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</si>
  <si>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</si>
  <si>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</si>
  <si>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</si>
  <si>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</si>
  <si>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</si>
  <si>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</si>
  <si>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</si>
  <si>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</si>
  <si>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</si>
  <si>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</si>
  <si>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</si>
  <si>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</si>
  <si>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</si>
  <si>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</si>
  <si>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</si>
  <si>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</si>
  <si>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</si>
  <si>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</si>
  <si>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</si>
  <si>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</si>
  <si>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</si>
  <si>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</si>
  <si>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</si>
  <si>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</si>
  <si>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</si>
  <si>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</si>
  <si>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</si>
  <si>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</si>
  <si>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</si>
  <si>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</si>
  <si>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</si>
  <si>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</si>
  <si>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</si>
  <si>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</si>
  <si>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</si>
  <si>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</si>
  <si>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</si>
  <si>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</si>
  <si>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</si>
  <si>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</si>
  <si>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</si>
  <si>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</si>
  <si>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</si>
  <si>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</si>
  <si>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</si>
  <si>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</si>
  <si>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</si>
  <si>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</si>
  <si>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</si>
  <si>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</si>
  <si>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</si>
  <si>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</si>
  <si>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</si>
  <si>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</si>
  <si>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</si>
  <si>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</si>
  <si>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</si>
  <si>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</si>
  <si>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</si>
  <si>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</si>
  <si>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</si>
  <si>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</si>
  <si>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</si>
  <si>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</si>
  <si>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</si>
  <si>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</si>
  <si>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</si>
  <si>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</si>
  <si>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</si>
  <si>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</si>
  <si>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</si>
  <si>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</si>
  <si>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</si>
  <si>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</si>
  <si>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</si>
  <si>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</si>
  <si>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</si>
  <si>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</si>
  <si>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</si>
  <si>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</si>
  <si>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</si>
  <si>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</si>
  <si>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</si>
  <si>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</si>
  <si>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</si>
  <si>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</si>
  <si>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</si>
  <si>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</si>
  <si>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</si>
  <si>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</si>
  <si>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</si>
  <si>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</si>
  <si>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</si>
  <si>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</si>
  <si>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</si>
  <si>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</si>
  <si>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</si>
  <si>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</si>
  <si>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</si>
  <si>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</si>
  <si>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</si>
  <si>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</si>
  <si>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</si>
  <si>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</si>
  <si>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</si>
  <si>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</si>
  <si>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</si>
  <si>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</si>
  <si>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</si>
  <si>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</si>
  <si>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</si>
  <si>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</si>
  <si>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</si>
  <si>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</si>
  <si>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</si>
  <si>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</si>
  <si>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</si>
  <si>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</si>
  <si>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</si>
  <si>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</si>
  <si>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</si>
  <si>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</si>
  <si>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</si>
  <si>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</si>
  <si>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</si>
  <si>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</si>
  <si>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</si>
  <si>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</si>
  <si>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</si>
  <si>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</si>
  <si>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</si>
  <si>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</si>
  <si>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</si>
  <si>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</si>
  <si>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</si>
  <si>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</si>
  <si>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</si>
  <si>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</si>
  <si>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</si>
  <si>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</si>
  <si>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</si>
  <si>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</si>
  <si>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</si>
  <si>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</si>
  <si>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</si>
  <si>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</si>
  <si>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</si>
  <si>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</si>
  <si>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</si>
  <si>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</si>
  <si>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</si>
  <si>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</si>
  <si>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</si>
  <si>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</si>
  <si>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</si>
  <si>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</si>
  <si>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</si>
  <si>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</si>
  <si>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</si>
  <si>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</si>
  <si>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</si>
  <si>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</si>
  <si>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</si>
  <si>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</si>
  <si>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</si>
  <si>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</si>
  <si>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</si>
  <si>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</si>
  <si>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</si>
  <si>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</si>
  <si>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</si>
  <si>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</si>
  <si>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</si>
  <si>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</si>
  <si>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</si>
  <si>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</si>
  <si>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</si>
  <si>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</si>
  <si>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</si>
  <si>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</si>
  <si>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</si>
  <si>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</si>
  <si>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</si>
  <si>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</si>
  <si>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</si>
  <si>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</si>
  <si>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</si>
  <si>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</si>
  <si>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</si>
  <si>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</si>
  <si>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</si>
  <si>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</si>
  <si>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</si>
  <si>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</si>
  <si>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</si>
  <si>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</si>
  <si>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</si>
  <si>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</si>
  <si>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</si>
  <si>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</si>
  <si>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</si>
  <si>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</si>
  <si>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</si>
  <si>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</si>
  <si>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</si>
  <si>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</si>
  <si>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</si>
  <si>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</si>
  <si>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</si>
  <si>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</si>
  <si>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</si>
  <si>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</si>
  <si>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</si>
  <si>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</si>
  <si>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</si>
  <si>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</si>
  <si>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</si>
  <si>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</si>
  <si>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</si>
  <si>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</si>
  <si>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</si>
  <si>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</si>
  <si>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</si>
  <si>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</si>
  <si>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</si>
  <si>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</si>
  <si>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</si>
  <si>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</si>
  <si>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</si>
  <si>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</si>
  <si>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</si>
  <si>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</si>
  <si>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</si>
  <si>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</si>
  <si>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</si>
  <si>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</si>
  <si>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</si>
  <si>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</si>
  <si>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</si>
  <si>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</si>
  <si>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</si>
  <si>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</si>
  <si>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</si>
  <si>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</si>
  <si>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</si>
  <si>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</si>
  <si>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</si>
  <si>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</si>
  <si>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</si>
  <si>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</si>
  <si>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</si>
  <si>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</si>
  <si>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</si>
  <si>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</si>
  <si>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</si>
  <si>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</si>
  <si>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</si>
  <si>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</si>
  <si>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</si>
  <si>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</si>
  <si>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</si>
  <si>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</si>
  <si>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</si>
  <si>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</si>
  <si>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</si>
  <si>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</si>
  <si>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</si>
  <si>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</si>
  <si>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</si>
  <si>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</si>
  <si>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</si>
  <si>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</si>
  <si>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</si>
  <si>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</si>
  <si>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</si>
  <si>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</si>
  <si>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</si>
  <si>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</si>
  <si>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</si>
  <si>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</si>
  <si>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</si>
  <si>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</si>
  <si>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</si>
  <si>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</si>
  <si>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</si>
  <si>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</si>
  <si>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</si>
  <si>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</si>
  <si>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</si>
  <si>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</si>
  <si>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</si>
  <si>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</si>
  <si>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</si>
  <si>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</si>
  <si>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</si>
  <si>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</si>
  <si>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</si>
  <si>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</si>
  <si>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</si>
  <si>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</si>
  <si>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</si>
  <si>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</si>
  <si>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</si>
  <si>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</si>
  <si>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</si>
  <si>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</si>
  <si>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</si>
  <si>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</si>
  <si>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</si>
  <si>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</si>
  <si>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</si>
  <si>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</si>
  <si>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</si>
  <si>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</si>
  <si>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</si>
  <si>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</si>
  <si>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</si>
  <si>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</si>
  <si>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</si>
  <si>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</si>
  <si>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</si>
  <si>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</si>
  <si>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</si>
  <si>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</si>
  <si>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</si>
  <si>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</si>
  <si>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</si>
  <si>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</si>
  <si>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</si>
  <si>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</si>
  <si>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</si>
  <si>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</si>
  <si>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</si>
  <si>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</si>
  <si>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</si>
  <si>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</si>
  <si>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</si>
  <si>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</si>
  <si>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</si>
  <si>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</si>
  <si>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</si>
  <si>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</si>
  <si>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</si>
  <si>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</si>
  <si>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</si>
  <si>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</si>
  <si>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</si>
  <si>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</si>
  <si>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</si>
  <si>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</si>
  <si>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</si>
  <si>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</si>
  <si>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</si>
  <si>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</si>
  <si>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</si>
  <si>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</si>
  <si>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</si>
  <si>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</si>
  <si>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</si>
  <si>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</si>
  <si>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</si>
  <si>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</si>
  <si>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</si>
  <si>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</si>
  <si>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</si>
  <si>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</si>
  <si>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</si>
  <si>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</si>
  <si>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</si>
  <si>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</si>
  <si>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</si>
  <si>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</si>
  <si>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</si>
  <si>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</si>
  <si>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</si>
  <si>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</si>
  <si>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</si>
  <si>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</si>
  <si>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</si>
  <si>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</si>
  <si>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</si>
  <si>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</si>
  <si>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</si>
  <si>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</si>
  <si>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</si>
  <si>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</si>
  <si>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</si>
  <si>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</si>
  <si>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</si>
  <si>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</si>
  <si>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</si>
  <si>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</si>
  <si>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</si>
  <si>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</si>
  <si>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</si>
  <si>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</si>
  <si>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</si>
  <si>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</si>
  <si>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</si>
  <si>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</si>
  <si>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</si>
  <si>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</si>
  <si>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</si>
  <si>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</si>
  <si>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</si>
  <si>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</si>
  <si>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</si>
  <si>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</si>
  <si>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</si>
  <si>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</si>
  <si>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</si>
  <si>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</si>
  <si>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</si>
  <si>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</si>
  <si>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</si>
  <si>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</si>
  <si>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</si>
  <si>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</si>
  <si>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</si>
  <si>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</si>
  <si>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</si>
  <si>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</si>
  <si>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</si>
  <si>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</si>
  <si>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</si>
  <si>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</si>
  <si>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</si>
  <si>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</si>
  <si>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</si>
  <si>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</si>
  <si>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</si>
  <si>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</si>
  <si>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</si>
  <si>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</si>
  <si>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</si>
  <si>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</si>
  <si>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</si>
  <si>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</si>
  <si>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</si>
  <si>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</si>
  <si>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</si>
  <si>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</si>
  <si>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</si>
  <si>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</si>
  <si>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</si>
  <si>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</si>
  <si>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</si>
  <si>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</si>
  <si>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</si>
  <si>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</si>
  <si>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</si>
  <si>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</si>
  <si>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</si>
  <si>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</si>
  <si>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</si>
  <si>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</si>
  <si>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</si>
  <si>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</si>
  <si>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</si>
  <si>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</si>
  <si>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</si>
  <si>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</si>
  <si>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</si>
  <si>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</si>
  <si>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</si>
  <si>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</si>
  <si>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</si>
  <si>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</si>
  <si>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</si>
  <si>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</si>
  <si>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</si>
  <si>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</si>
  <si>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</si>
  <si>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</si>
  <si>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</si>
  <si>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</si>
  <si>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</si>
  <si>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</si>
  <si>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</si>
  <si>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</si>
  <si>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</si>
  <si>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</si>
  <si>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</si>
  <si>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</si>
  <si>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</si>
  <si>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</si>
  <si>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</si>
  <si>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</si>
  <si>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</si>
  <si>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</si>
  <si>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</si>
  <si>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</si>
  <si>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</si>
  <si>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</si>
  <si>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</si>
  <si>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</si>
  <si>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</si>
  <si>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</si>
  <si>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</si>
  <si>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</si>
  <si>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</si>
  <si>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</si>
  <si>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</si>
  <si>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</si>
  <si>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</si>
  <si>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</si>
  <si>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</si>
  <si>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</si>
  <si>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</si>
  <si>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</si>
  <si>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</si>
  <si>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</si>
  <si>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</si>
  <si>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</si>
  <si>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</si>
  <si>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</si>
  <si>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</si>
  <si>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</si>
  <si>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</si>
  <si>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</si>
  <si>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</si>
  <si>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</si>
  <si>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</si>
  <si>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</si>
  <si>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</si>
  <si>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</si>
  <si>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</si>
  <si>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</si>
  <si>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</si>
  <si>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</si>
  <si>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</si>
  <si>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</si>
  <si>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</si>
  <si>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</si>
  <si>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</si>
  <si>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</si>
  <si>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</si>
  <si>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</si>
  <si>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</si>
  <si>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</si>
  <si>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</si>
  <si>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</si>
  <si>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</si>
  <si>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</si>
  <si>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</si>
  <si>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</si>
  <si>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</si>
  <si>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</si>
  <si>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</si>
  <si>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</si>
  <si>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</si>
  <si>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</si>
  <si>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</si>
  <si>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</si>
  <si>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</si>
  <si>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</si>
  <si>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</si>
  <si>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</si>
  <si>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</si>
  <si>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</si>
  <si>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</si>
  <si>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</si>
  <si>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</si>
  <si>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</si>
  <si>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</si>
  <si>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</si>
  <si>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</si>
  <si>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</si>
  <si>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</si>
  <si>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</si>
  <si>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</si>
  <si>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</si>
  <si>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</si>
  <si>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</si>
  <si>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</si>
  <si>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</si>
  <si>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</si>
  <si>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</si>
  <si>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</si>
  <si>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</si>
  <si>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</si>
  <si>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</si>
  <si>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</si>
  <si>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</si>
  <si>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</si>
  <si>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</si>
  <si>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</si>
  <si>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</si>
  <si>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</si>
  <si>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</si>
  <si>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</si>
  <si>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</si>
  <si>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</si>
  <si>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</si>
  <si>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</si>
  <si>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</si>
  <si>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</si>
  <si>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</si>
  <si>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</si>
  <si>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</si>
  <si>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</si>
  <si>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</si>
  <si>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</si>
  <si>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</si>
  <si>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</si>
  <si>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</si>
  <si>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</si>
  <si>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</si>
  <si>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</si>
  <si>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</si>
  <si>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</si>
  <si>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</si>
  <si>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</si>
  <si>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</si>
  <si>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</si>
  <si>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</si>
  <si>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</si>
  <si>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</si>
  <si>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</si>
  <si>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</si>
  <si>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</si>
  <si>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</si>
  <si>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</si>
  <si>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</si>
  <si>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</si>
  <si>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</si>
  <si>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</si>
  <si>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</si>
  <si>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</si>
  <si>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</si>
  <si>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</si>
  <si>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</si>
  <si>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</si>
  <si>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</si>
  <si>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</si>
  <si>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</si>
  <si>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</si>
  <si>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</si>
  <si>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</si>
  <si>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</si>
  <si>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</si>
  <si>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</si>
  <si>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</si>
  <si>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</si>
  <si>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</si>
  <si>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</si>
  <si>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</si>
  <si>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</si>
  <si>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</si>
  <si>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</si>
  <si>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</si>
  <si>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</si>
  <si>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</si>
  <si>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</si>
  <si>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</si>
  <si>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</si>
  <si>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</si>
  <si>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</si>
  <si>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</si>
  <si>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</si>
  <si>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</si>
  <si>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</si>
  <si>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</si>
  <si>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</si>
  <si>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</si>
  <si>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</si>
  <si>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</si>
  <si>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</si>
  <si>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</si>
  <si>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</si>
  <si>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</si>
  <si>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</si>
  <si>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</si>
  <si>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</si>
  <si>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</si>
  <si>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</si>
  <si>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</si>
  <si>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</si>
  <si>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</si>
  <si>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</si>
  <si>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</si>
  <si>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</si>
  <si>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</si>
  <si>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</si>
  <si>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</si>
  <si>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</si>
  <si>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</si>
  <si>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</si>
  <si>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</si>
  <si>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</si>
  <si>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</si>
  <si>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</si>
  <si>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</si>
  <si>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</si>
  <si>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</si>
  <si>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</si>
  <si>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</si>
  <si>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</si>
  <si>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</si>
  <si>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</si>
  <si>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</si>
  <si>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</si>
  <si>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</si>
  <si>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</si>
  <si>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</si>
  <si>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</si>
  <si>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</si>
  <si>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</si>
  <si>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</si>
  <si>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</si>
  <si>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</si>
  <si>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</si>
  <si>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</si>
  <si>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</si>
  <si>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</si>
  <si>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</si>
  <si>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</si>
  <si>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</si>
  <si>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</si>
  <si>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</si>
  <si>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</si>
  <si>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</si>
  <si>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</si>
  <si>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</si>
  <si>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</si>
  <si>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</si>
  <si>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</si>
  <si>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</si>
  <si>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</si>
  <si>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</si>
  <si>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</si>
  <si>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</si>
  <si>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</si>
  <si>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</si>
  <si>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</si>
  <si>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</si>
  <si>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</si>
  <si>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</si>
  <si>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</si>
  <si>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</si>
  <si>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</si>
  <si>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</si>
  <si>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</si>
  <si>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</si>
  <si>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</si>
  <si>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</si>
  <si>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</si>
  <si>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</si>
  <si>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</si>
  <si>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</si>
  <si>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</si>
  <si>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</si>
  <si>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</si>
  <si>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</si>
  <si>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</si>
  <si>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</si>
  <si>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</si>
  <si>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</si>
  <si>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</si>
  <si>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</si>
  <si>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</si>
  <si>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</si>
  <si>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</si>
  <si>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</si>
  <si>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</si>
  <si>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</si>
  <si>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</si>
  <si>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</si>
  <si>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</si>
  <si>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</si>
  <si>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</si>
  <si>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</si>
  <si>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</si>
  <si>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</si>
  <si>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</si>
  <si>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</si>
  <si>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</si>
  <si>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</si>
  <si>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</si>
  <si>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</si>
  <si>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</si>
  <si>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</si>
  <si>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</si>
  <si>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</si>
  <si>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</si>
  <si>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</si>
  <si>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</si>
  <si>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</si>
  <si>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</si>
  <si>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</si>
  <si>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</si>
  <si>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</si>
  <si>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</si>
  <si>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</si>
  <si>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</si>
  <si>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</si>
  <si>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</si>
  <si>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</si>
  <si>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</si>
  <si>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</si>
  <si>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</si>
  <si>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</si>
  <si>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</si>
  <si>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</si>
  <si>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</si>
  <si>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</si>
  <si>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</si>
  <si>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</si>
  <si>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</si>
  <si>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</si>
  <si>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</si>
  <si>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</si>
  <si>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</si>
  <si>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</si>
  <si>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</si>
  <si>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</si>
  <si>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</si>
  <si>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</si>
  <si>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</si>
  <si>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</si>
  <si>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</si>
  <si>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</si>
  <si>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</si>
  <si>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</si>
  <si>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</si>
  <si>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</si>
  <si>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</si>
  <si>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</si>
  <si>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</si>
  <si>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</si>
  <si>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</si>
  <si>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</si>
  <si>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</si>
  <si>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</si>
  <si>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</si>
  <si>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</si>
  <si>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</si>
  <si>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</si>
  <si>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</si>
  <si>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</si>
  <si>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</si>
  <si>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</si>
  <si>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</si>
  <si>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</si>
  <si>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</si>
  <si>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</si>
  <si>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</si>
  <si>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</si>
  <si>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</si>
  <si>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</si>
  <si>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</si>
  <si>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</si>
  <si>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</si>
  <si>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</si>
  <si>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</si>
  <si>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</si>
  <si>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</si>
  <si>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</si>
  <si>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</si>
  <si>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</si>
  <si>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</si>
  <si>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</si>
  <si>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</si>
  <si>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</si>
  <si>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</si>
  <si>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</si>
  <si>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</si>
  <si>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</si>
  <si>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</si>
  <si>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</si>
  <si>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</si>
  <si>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</si>
  <si>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</si>
  <si>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</si>
  <si>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</si>
  <si>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</si>
  <si>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</si>
  <si>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</si>
  <si>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</si>
  <si>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</si>
  <si>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</si>
  <si>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</si>
  <si>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</si>
  <si>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</si>
  <si>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</si>
  <si>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</si>
  <si>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</si>
  <si>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</si>
  <si>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</si>
  <si>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</si>
  <si>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</si>
  <si>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</si>
  <si>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</si>
  <si>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</si>
  <si>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</si>
  <si>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</si>
  <si>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</si>
  <si>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</si>
  <si>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</si>
  <si>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</si>
  <si>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</si>
  <si>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</si>
  <si>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</si>
  <si>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</si>
  <si>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</si>
  <si>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</si>
  <si>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</si>
  <si>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</si>
  <si>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</si>
  <si>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</si>
  <si>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</si>
  <si>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</si>
  <si>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</si>
  <si>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</si>
  <si>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</si>
  <si>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</si>
  <si>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</si>
  <si>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</si>
  <si>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</si>
  <si>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</si>
  <si>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</si>
  <si>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</si>
  <si>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</si>
  <si>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</si>
  <si>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</si>
  <si>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</si>
  <si>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</si>
  <si>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</si>
  <si>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</si>
  <si>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</si>
  <si>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</si>
  <si>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</si>
  <si>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</si>
  <si>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</si>
  <si>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</si>
  <si>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</si>
  <si>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</si>
  <si>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</si>
  <si>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</si>
  <si>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</si>
  <si>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</si>
  <si>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</si>
  <si>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</si>
  <si>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</si>
  <si>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</si>
  <si>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</si>
  <si>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</si>
  <si>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</si>
  <si>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</si>
  <si>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</si>
  <si>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</si>
  <si>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</si>
  <si>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</si>
  <si>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</si>
  <si>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</si>
  <si>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</si>
  <si>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</si>
  <si>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</si>
  <si>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</si>
  <si>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</si>
  <si>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</si>
  <si>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</si>
  <si>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</si>
  <si>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</si>
  <si>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</si>
  <si>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</si>
  <si>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</si>
  <si>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</si>
  <si>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</si>
  <si>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</si>
  <si>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</si>
  <si>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</si>
  <si>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</si>
  <si>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</si>
  <si>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</si>
  <si>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</si>
  <si>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</si>
  <si>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</si>
  <si>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</si>
  <si>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</si>
  <si>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</si>
  <si>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</si>
  <si>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</si>
  <si>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</si>
  <si>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</si>
  <si>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</si>
  <si>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</si>
  <si>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</si>
  <si>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</si>
  <si>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</si>
  <si>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</si>
  <si>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</si>
  <si>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</si>
  <si>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</si>
  <si>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</si>
  <si>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</si>
  <si>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</si>
  <si>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</si>
  <si>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</si>
  <si>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</si>
  <si>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</si>
  <si>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</si>
  <si>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</si>
  <si>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</si>
  <si>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</si>
  <si>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</si>
  <si>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</si>
  <si>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</si>
  <si>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</si>
  <si>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</si>
  <si>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</si>
  <si>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</si>
  <si>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</si>
  <si>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</si>
  <si>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</si>
  <si>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</si>
  <si>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</si>
  <si>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</si>
  <si>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</si>
  <si>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</si>
  <si>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</si>
  <si>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</si>
  <si>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</si>
  <si>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</si>
  <si>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</si>
  <si>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</si>
  <si>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</si>
  <si>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</si>
  <si>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</si>
  <si>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</si>
  <si>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</si>
  <si>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</si>
  <si>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</si>
  <si>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</si>
  <si>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</si>
  <si>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</si>
  <si>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</si>
  <si>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</si>
  <si>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</si>
  <si>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</si>
  <si>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</si>
  <si>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</si>
  <si>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</si>
  <si>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</si>
  <si>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</si>
  <si>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</si>
  <si>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</si>
  <si>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</si>
  <si>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</si>
  <si>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</si>
  <si>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</si>
  <si>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</si>
  <si>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</si>
  <si>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</si>
  <si>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</si>
  <si>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</si>
  <si>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</si>
  <si>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</si>
  <si>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</si>
  <si>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</si>
  <si>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</si>
  <si>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</si>
  <si>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</si>
  <si>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</si>
  <si>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</si>
  <si>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</si>
  <si>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</si>
  <si>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</si>
  <si>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</si>
  <si>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</si>
  <si>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</si>
  <si>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</si>
  <si>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</si>
  <si>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</si>
  <si>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</si>
  <si>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</si>
  <si>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</si>
  <si>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</si>
  <si>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</si>
  <si>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</si>
  <si>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</si>
  <si>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</si>
  <si>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</si>
  <si>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</si>
  <si>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</si>
  <si>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</si>
  <si>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</si>
  <si>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</si>
  <si>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</si>
  <si>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</si>
  <si>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</si>
  <si>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</si>
  <si>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</si>
  <si>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</si>
  <si>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</si>
  <si>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</si>
  <si>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</si>
  <si>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</si>
  <si>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</si>
  <si>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</si>
  <si>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</si>
  <si>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</si>
  <si>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</si>
  <si>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</si>
  <si>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</si>
  <si>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</si>
  <si>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</si>
  <si>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</si>
  <si>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</si>
  <si>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</si>
  <si>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</si>
  <si>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</si>
  <si>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</si>
  <si>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</si>
  <si>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</si>
  <si>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</si>
  <si>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</si>
  <si>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</si>
  <si>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</si>
  <si>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</si>
  <si>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</si>
  <si>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</si>
  <si>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</si>
  <si>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</si>
  <si>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</si>
  <si>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</si>
  <si>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</si>
  <si>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</si>
  <si>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</si>
  <si>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</si>
  <si>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</si>
  <si>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</si>
  <si>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</si>
  <si>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</si>
  <si>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</si>
  <si>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</si>
  <si>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</si>
  <si>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</si>
  <si>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</si>
  <si>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</si>
  <si>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</si>
  <si>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</si>
  <si>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</si>
  <si>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</si>
  <si>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</si>
  <si>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</si>
  <si>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</si>
  <si>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</si>
  <si>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</si>
  <si>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</si>
  <si>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</si>
  <si>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</si>
  <si>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</si>
  <si>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</si>
  <si>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</si>
  <si>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</si>
  <si>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</si>
  <si>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</si>
  <si>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</si>
  <si>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</si>
  <si>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</si>
  <si>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</si>
  <si>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</si>
  <si>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</si>
  <si>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</si>
  <si>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</si>
  <si>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</si>
  <si>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</si>
  <si>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</si>
  <si>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</si>
  <si>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</si>
  <si>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</si>
  <si>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</si>
  <si>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</si>
  <si>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</si>
  <si>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</si>
  <si>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</si>
  <si>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</si>
  <si>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</si>
  <si>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</si>
  <si>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</si>
  <si>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</si>
  <si>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</si>
  <si>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</si>
  <si>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</si>
  <si>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</si>
  <si>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</si>
  <si>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</si>
  <si>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</si>
  <si>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</si>
  <si>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</si>
  <si>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</si>
  <si>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</si>
  <si>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</si>
  <si>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</si>
  <si>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</si>
  <si>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</si>
  <si>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</si>
  <si>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</si>
  <si>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</si>
  <si>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</si>
  <si>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</si>
  <si>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</si>
  <si>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</si>
  <si>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</si>
  <si>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</si>
  <si>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</si>
  <si>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</si>
  <si>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</si>
  <si>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</si>
  <si>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</si>
  <si>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</si>
  <si>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</si>
  <si>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</si>
  <si>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</si>
  <si>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</si>
  <si>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</si>
  <si>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</si>
  <si>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</si>
  <si>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</si>
  <si>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</si>
  <si>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</si>
  <si>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</si>
  <si>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</si>
  <si>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</si>
  <si>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</si>
  <si>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</si>
  <si>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</si>
  <si>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</si>
  <si>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</si>
  <si>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</si>
  <si>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</si>
  <si>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</si>
  <si>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</si>
  <si>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</si>
  <si>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</si>
  <si>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</si>
  <si>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</si>
  <si>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</si>
  <si>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</si>
  <si>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</si>
  <si>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</si>
  <si>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</si>
  <si>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</si>
  <si>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</si>
  <si>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</si>
  <si>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</si>
  <si>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</si>
  <si>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</si>
  <si>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</si>
  <si>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</si>
  <si>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</si>
  <si>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</si>
  <si>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</si>
  <si>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</si>
  <si>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</si>
  <si>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</si>
  <si>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</si>
  <si>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</si>
  <si>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</si>
  <si>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</si>
  <si>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</si>
  <si>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</si>
  <si>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</si>
  <si>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</si>
  <si>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</si>
  <si>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</si>
  <si>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</si>
  <si>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</si>
  <si>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</si>
  <si>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</si>
  <si>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</si>
  <si>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</si>
  <si>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</si>
  <si>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</si>
  <si>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</si>
  <si>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</si>
  <si>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</si>
  <si>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</si>
  <si>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</si>
  <si>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</si>
  <si>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</si>
  <si>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</si>
  <si>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</si>
  <si>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</si>
  <si>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</si>
  <si>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</si>
  <si>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</si>
  <si>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</si>
  <si>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</si>
  <si>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</si>
  <si>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</si>
  <si>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</si>
  <si>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</si>
  <si>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</si>
  <si>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</si>
  <si>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</si>
  <si>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</si>
  <si>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</si>
  <si>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</si>
  <si>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</si>
  <si>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</si>
  <si>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</si>
  <si>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</si>
  <si>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</si>
  <si>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</si>
  <si>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</si>
  <si>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</si>
  <si>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</si>
  <si>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</si>
  <si>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</si>
  <si>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</si>
  <si>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</si>
  <si>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</si>
  <si>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</si>
  <si>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</si>
  <si>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</si>
  <si>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</si>
  <si>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</si>
  <si>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</si>
  <si>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</si>
  <si>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</si>
  <si>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</si>
  <si>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</si>
  <si>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</si>
  <si>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</si>
  <si>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</si>
  <si>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</si>
  <si>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</si>
  <si>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</si>
  <si>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</si>
  <si>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</si>
  <si>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</si>
  <si>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</si>
  <si>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</si>
  <si>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</si>
  <si>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</si>
  <si>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</si>
  <si>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</si>
  <si>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</si>
  <si>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</si>
  <si>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</si>
  <si>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</si>
  <si>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</si>
  <si>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</si>
  <si>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</si>
  <si>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</si>
  <si>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</si>
  <si>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</si>
  <si>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</si>
  <si>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</si>
  <si>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</si>
  <si>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</si>
  <si>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</si>
  <si>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</si>
  <si>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</si>
  <si>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</si>
  <si>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</si>
  <si>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</si>
  <si>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</si>
  <si>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</si>
  <si>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</si>
  <si>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</si>
  <si>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</si>
  <si>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</si>
  <si>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</si>
  <si>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</si>
  <si>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</si>
  <si>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</si>
  <si>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</si>
  <si>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</si>
  <si>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</si>
  <si>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</si>
  <si>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</si>
  <si>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</si>
  <si>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</si>
  <si>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</si>
  <si>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</si>
  <si>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</si>
  <si>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</si>
  <si>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</si>
  <si>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</si>
  <si>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</si>
  <si>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</si>
  <si>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</si>
  <si>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</si>
  <si>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</si>
  <si>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</si>
  <si>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</si>
  <si>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</si>
  <si>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</si>
  <si>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</si>
  <si>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</si>
  <si>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</si>
  <si>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</si>
  <si>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</si>
  <si>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</si>
  <si>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</si>
  <si>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</si>
  <si>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</si>
  <si>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</si>
  <si>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</si>
  <si>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</si>
  <si>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</si>
  <si>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</si>
  <si>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</si>
  <si>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</si>
  <si>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</si>
  <si>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</si>
  <si>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</si>
  <si>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</si>
  <si>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</si>
  <si>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</si>
  <si>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</si>
  <si>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</si>
  <si>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</si>
  <si>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</si>
  <si>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</si>
  <si>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</si>
  <si>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</si>
  <si>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</si>
  <si>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</si>
  <si>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</si>
  <si>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</si>
  <si>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</si>
  <si>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</si>
  <si>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</si>
  <si>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</si>
  <si>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</si>
  <si>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</si>
  <si>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</si>
  <si>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</si>
  <si>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</si>
  <si>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</si>
  <si>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</si>
  <si>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</si>
  <si>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</si>
  <si>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</si>
  <si>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</si>
  <si>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</si>
  <si>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</si>
  <si>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</si>
  <si>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</si>
  <si>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</si>
  <si>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</si>
  <si>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</si>
  <si>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</si>
  <si>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</si>
  <si>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</si>
  <si>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</si>
  <si>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</si>
  <si>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</si>
  <si>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</si>
  <si>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</si>
  <si>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</si>
  <si>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</si>
  <si>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</si>
  <si>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</si>
  <si>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</si>
  <si>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</si>
  <si>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</si>
  <si>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</si>
  <si>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</si>
  <si>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</si>
  <si>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</si>
  <si>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</si>
  <si>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</si>
  <si>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</si>
  <si>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</si>
  <si>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</si>
  <si>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</si>
  <si>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</si>
  <si>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</si>
  <si>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</si>
  <si>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</si>
  <si>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</si>
  <si>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</si>
  <si>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</si>
  <si>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</si>
  <si>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</si>
  <si>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</si>
  <si>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</si>
  <si>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</si>
  <si>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</si>
  <si>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</si>
  <si>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</si>
  <si>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</si>
  <si>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</si>
  <si>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</si>
  <si>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</si>
  <si>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</si>
  <si>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</si>
  <si>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</si>
  <si>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</si>
  <si>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</si>
  <si>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</si>
  <si>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</si>
  <si>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</si>
  <si>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</si>
  <si>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</si>
  <si>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</si>
  <si>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</si>
  <si>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</si>
  <si>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</si>
  <si>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</si>
  <si>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</si>
  <si>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</si>
  <si>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</si>
  <si>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</si>
  <si>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</si>
  <si>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</si>
  <si>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</si>
  <si>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</si>
  <si>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</si>
  <si>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</si>
  <si>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</si>
  <si>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</si>
  <si>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</si>
  <si>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</si>
  <si>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</si>
  <si>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</si>
  <si>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</si>
  <si>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</si>
  <si>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</si>
  <si>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</si>
  <si>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</si>
  <si>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</si>
  <si>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</si>
  <si>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</si>
  <si>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</si>
  <si>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</si>
  <si>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</si>
  <si>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</si>
  <si>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</si>
  <si>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</si>
  <si>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</si>
  <si>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</si>
  <si>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</si>
  <si>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</si>
  <si>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</si>
  <si>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</si>
  <si>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</si>
  <si>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</si>
  <si>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</si>
  <si>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</si>
  <si>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</si>
  <si>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</si>
  <si>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</si>
  <si>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</si>
  <si>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</si>
  <si>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</si>
  <si>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</si>
  <si>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</si>
  <si>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</si>
  <si>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</si>
  <si>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</si>
  <si>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</si>
  <si>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</si>
  <si>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</si>
  <si>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</si>
  <si>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</si>
  <si>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</si>
  <si>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</si>
  <si>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</si>
  <si>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</si>
  <si>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</si>
  <si>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</si>
  <si>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</si>
  <si>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</si>
  <si>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</si>
  <si>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</si>
  <si>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</si>
  <si>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</si>
  <si>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</si>
  <si>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</si>
  <si>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</si>
  <si>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</si>
  <si>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</si>
  <si>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</si>
  <si>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</si>
  <si>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</si>
  <si>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</si>
  <si>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</si>
  <si>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</si>
  <si>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</si>
  <si>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</si>
  <si>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</si>
  <si>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</si>
  <si>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</si>
  <si>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</si>
  <si>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</si>
  <si>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</si>
  <si>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</si>
  <si>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</si>
  <si>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</si>
  <si>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</si>
  <si>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</si>
  <si>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</si>
  <si>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</si>
  <si>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</si>
  <si>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</si>
  <si>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</si>
  <si>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</si>
  <si>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</si>
  <si>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</si>
  <si>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</si>
  <si>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</si>
  <si>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</si>
  <si>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</si>
  <si>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</si>
  <si>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</si>
  <si>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</si>
  <si>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</si>
  <si>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</si>
  <si>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</si>
  <si>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</si>
  <si>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</si>
  <si>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</si>
  <si>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</si>
  <si>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</si>
  <si>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</si>
  <si>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</si>
  <si>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</si>
  <si>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</si>
  <si>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</si>
  <si>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</si>
  <si>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</si>
  <si>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</si>
  <si>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</si>
  <si>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</si>
  <si>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</si>
  <si>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</si>
  <si>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</si>
  <si>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</si>
  <si>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</si>
  <si>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</si>
  <si>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</si>
  <si>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</si>
  <si>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</si>
  <si>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</si>
  <si>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</si>
  <si>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</si>
  <si>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</si>
  <si>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</si>
  <si>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</si>
  <si>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</si>
  <si>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</si>
  <si>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</si>
  <si>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</si>
  <si>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</si>
  <si>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</si>
  <si>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</si>
  <si>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</si>
  <si>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</si>
  <si>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</si>
  <si>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</si>
  <si>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</si>
  <si>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</si>
  <si>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</si>
  <si>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</si>
  <si>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</si>
  <si>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</si>
  <si>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</si>
  <si>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</si>
  <si>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</si>
  <si>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</si>
  <si>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</si>
  <si>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</si>
  <si>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</si>
  <si>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</si>
  <si>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</si>
  <si>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</si>
  <si>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</si>
  <si>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</si>
  <si>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</si>
  <si>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</si>
  <si>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</si>
  <si>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</si>
  <si>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</si>
  <si>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</si>
  <si>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</si>
  <si>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</si>
  <si>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</si>
  <si>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</si>
  <si>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</si>
  <si>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</si>
  <si>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</si>
  <si>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</si>
  <si>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</si>
  <si>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</si>
  <si>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</si>
  <si>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</si>
  <si>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</si>
  <si>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</si>
  <si>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</si>
  <si>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</si>
  <si>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</si>
  <si>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</si>
  <si>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</si>
  <si>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</si>
  <si>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</si>
  <si>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</si>
  <si>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</si>
  <si>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</si>
  <si>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</si>
  <si>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</si>
  <si>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</si>
  <si>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</si>
  <si>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</si>
  <si>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</si>
  <si>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</si>
  <si>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</si>
  <si>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</si>
  <si>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</si>
  <si>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</si>
  <si>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</si>
  <si>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</si>
  <si>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</si>
  <si>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</si>
  <si>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</si>
  <si>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</si>
  <si>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</si>
  <si>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</si>
  <si>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</si>
  <si>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</si>
  <si>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</si>
  <si>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</si>
  <si>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</si>
  <si>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</si>
  <si>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</si>
  <si>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</si>
  <si>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</si>
  <si>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</si>
  <si>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</si>
  <si>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</si>
  <si>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</si>
  <si>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</si>
  <si>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</si>
  <si>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</si>
  <si>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</si>
  <si>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</si>
  <si>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</si>
  <si>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</si>
  <si>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</si>
  <si>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</si>
  <si>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</si>
  <si>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</si>
  <si>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</si>
  <si>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</si>
  <si>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</si>
  <si>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</si>
  <si>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</si>
  <si>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</si>
  <si>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</si>
  <si>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</si>
  <si>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</si>
  <si>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</si>
  <si>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</si>
  <si>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</si>
  <si>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</si>
  <si>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</si>
  <si>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</si>
  <si>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</si>
  <si>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</si>
  <si>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</si>
  <si>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</si>
  <si>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</si>
  <si>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</si>
  <si>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</si>
  <si>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</si>
  <si>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</si>
  <si>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</si>
  <si>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</si>
  <si>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</si>
  <si>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</si>
  <si>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</si>
  <si>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</si>
  <si>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</si>
  <si>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</si>
  <si>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</si>
  <si>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</si>
  <si>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</si>
  <si>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</si>
  <si>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</si>
  <si>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</si>
  <si>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</si>
  <si>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</si>
  <si>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</si>
  <si>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</si>
  <si>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</si>
  <si>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</si>
  <si>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</si>
  <si>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</si>
  <si>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</si>
  <si>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</si>
  <si>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</si>
  <si>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</si>
  <si>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</si>
  <si>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</si>
  <si>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</si>
  <si>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</si>
  <si>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</si>
  <si>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</si>
  <si>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</si>
  <si>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</si>
  <si>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</si>
  <si>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</si>
  <si>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</si>
  <si>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</si>
  <si>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</si>
  <si>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</si>
  <si>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</si>
  <si>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</si>
  <si>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</si>
  <si>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</si>
  <si>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</si>
  <si>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</si>
  <si>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</si>
  <si>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</si>
  <si>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</si>
  <si>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</si>
  <si>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</si>
  <si>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</si>
  <si>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</si>
  <si>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</si>
  <si>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</si>
  <si>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</si>
  <si>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</si>
  <si>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</si>
  <si>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</si>
  <si>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</si>
  <si>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</si>
  <si>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</si>
  <si>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</si>
  <si>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</si>
  <si>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</si>
  <si>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</si>
  <si>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</si>
  <si>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</si>
  <si>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</si>
  <si>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</si>
  <si>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</si>
  <si>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</si>
  <si>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</si>
  <si>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</si>
  <si>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</si>
  <si>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</si>
  <si>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</si>
  <si>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</si>
  <si>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</si>
  <si>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</si>
  <si>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</si>
  <si>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</si>
  <si>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</si>
  <si>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</si>
  <si>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</si>
  <si>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</si>
  <si>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</si>
  <si>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</si>
  <si>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</si>
  <si>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</si>
  <si>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</si>
  <si>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</si>
  <si>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</si>
  <si>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</si>
  <si>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</si>
  <si>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</si>
  <si>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</si>
  <si>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</si>
  <si>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</si>
  <si>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</si>
  <si>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</si>
  <si>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</si>
  <si>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</si>
  <si>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</si>
  <si>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</si>
  <si>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</si>
  <si>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</si>
  <si>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</si>
  <si>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</si>
  <si>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</si>
  <si>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</si>
  <si>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</si>
  <si>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</si>
  <si>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</si>
  <si>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</si>
  <si>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</si>
  <si>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</si>
  <si>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</si>
  <si>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</si>
  <si>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</si>
  <si>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</si>
  <si>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</si>
  <si>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</si>
  <si>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</si>
  <si>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</si>
  <si>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</si>
  <si>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</si>
  <si>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</si>
  <si>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</si>
  <si>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</si>
  <si>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</si>
  <si>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</si>
  <si>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</si>
  <si>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</si>
  <si>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</si>
  <si>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</si>
  <si>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</si>
  <si>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</si>
  <si>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</si>
  <si>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</si>
  <si>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</si>
  <si>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</si>
  <si>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</si>
  <si>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</si>
  <si>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</si>
  <si>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</si>
  <si>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</si>
  <si>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</si>
  <si>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</si>
  <si>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</si>
  <si>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</si>
  <si>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</si>
  <si>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</si>
  <si>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</si>
  <si>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</si>
  <si>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</si>
  <si>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</si>
  <si>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</si>
  <si>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</si>
  <si>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</si>
  <si>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</si>
  <si>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</si>
  <si>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</si>
  <si>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</si>
  <si>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</si>
  <si>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</si>
  <si>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</si>
  <si>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</si>
  <si>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</si>
  <si>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</si>
  <si>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</si>
  <si>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</si>
  <si>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</si>
  <si>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</si>
  <si>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</si>
  <si>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</si>
  <si>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</si>
  <si>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</si>
  <si>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</si>
  <si>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</si>
  <si>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</si>
  <si>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</si>
  <si>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</si>
  <si>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</si>
  <si>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</si>
  <si>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</si>
  <si>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</si>
  <si>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</si>
  <si>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</si>
  <si>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</si>
  <si>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</si>
  <si>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</si>
  <si>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</si>
  <si>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</si>
  <si>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</si>
  <si>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</si>
  <si>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</si>
  <si>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</si>
  <si>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</si>
  <si>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</si>
  <si>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</si>
  <si>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</si>
  <si>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</si>
  <si>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</si>
  <si>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</si>
  <si>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</si>
  <si>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</si>
  <si>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</si>
  <si>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</si>
  <si>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</si>
  <si>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</si>
  <si>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</si>
  <si>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</si>
  <si>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</si>
  <si>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</si>
  <si>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</si>
  <si>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</si>
  <si>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</si>
  <si>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</si>
  <si>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</si>
  <si>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</si>
  <si>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</si>
  <si>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</si>
  <si>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</si>
  <si>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</si>
  <si>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</si>
  <si>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</si>
  <si>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</si>
  <si>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</si>
  <si>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</si>
  <si>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</si>
  <si>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</si>
  <si>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</si>
  <si>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</si>
  <si>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</si>
  <si>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</si>
  <si>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</si>
  <si>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</si>
  <si>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</si>
  <si>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</si>
  <si>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</si>
  <si>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</si>
  <si>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</si>
  <si>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</si>
  <si>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</si>
  <si>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</si>
  <si>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</si>
  <si>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</si>
  <si>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</si>
  <si>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</si>
  <si>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</si>
  <si>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</si>
  <si>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</si>
  <si>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</si>
  <si>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</si>
  <si>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</si>
  <si>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</si>
  <si>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</si>
  <si>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</si>
  <si>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</si>
  <si>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</si>
  <si>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</si>
  <si>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</si>
  <si>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</si>
  <si>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</si>
  <si>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</si>
  <si>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</si>
  <si>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</si>
  <si>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</si>
  <si>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</si>
  <si>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</si>
  <si>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</si>
  <si>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</si>
  <si>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</si>
  <si>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</si>
  <si>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</si>
  <si>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</si>
  <si>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</si>
  <si>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</si>
  <si>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</si>
  <si>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</si>
  <si>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</si>
  <si>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</si>
  <si>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</si>
  <si>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</si>
  <si>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</si>
  <si>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</si>
  <si>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</si>
  <si>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</si>
  <si>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</si>
  <si>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</si>
  <si>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</si>
  <si>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</si>
  <si>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</si>
  <si>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</si>
  <si>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</si>
  <si>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</si>
  <si>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</si>
  <si>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</si>
  <si>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</si>
  <si>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</si>
  <si>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</si>
  <si>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</si>
  <si>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</si>
  <si>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</si>
  <si>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</si>
  <si>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</si>
  <si>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</si>
  <si>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</si>
  <si>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</si>
  <si>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</si>
  <si>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</si>
  <si>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</si>
  <si>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</si>
  <si>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</si>
  <si>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</si>
  <si>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</si>
  <si>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</si>
  <si>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</si>
  <si>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</si>
  <si>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</si>
  <si>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</si>
  <si>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</si>
  <si>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</si>
  <si>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</si>
  <si>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</si>
  <si>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</si>
  <si>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</si>
  <si>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</si>
  <si>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</si>
  <si>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</si>
  <si>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</si>
  <si>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</si>
  <si>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</si>
  <si>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</si>
  <si>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</si>
  <si>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</si>
  <si>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</si>
  <si>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</si>
  <si>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</si>
  <si>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</si>
  <si>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</si>
  <si>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</si>
  <si>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</si>
  <si>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</si>
  <si>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</si>
  <si>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</si>
  <si>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</si>
  <si>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</si>
  <si>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</si>
  <si>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</si>
  <si>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</si>
  <si>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</si>
  <si>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</si>
  <si>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</si>
  <si>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</si>
  <si>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</si>
  <si>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</si>
  <si>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</si>
  <si>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</si>
  <si>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</si>
  <si>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</si>
  <si>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</si>
  <si>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</si>
  <si>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</si>
  <si>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</si>
  <si>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</si>
  <si>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</si>
  <si>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</si>
  <si>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</si>
  <si>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</si>
  <si>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</si>
  <si>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</si>
  <si>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</si>
  <si>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</si>
  <si>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</si>
  <si>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</si>
  <si>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</si>
  <si>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</si>
  <si>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</si>
  <si>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</si>
  <si>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</si>
  <si>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</si>
  <si>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</si>
  <si>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</si>
  <si>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</si>
  <si>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</si>
  <si>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</si>
  <si>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</si>
  <si>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</si>
  <si>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</si>
  <si>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</si>
  <si>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</si>
  <si>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</si>
  <si>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</si>
  <si>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</si>
  <si>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</si>
  <si>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</si>
  <si>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</si>
  <si>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</si>
  <si>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</si>
  <si>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</si>
  <si>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</si>
  <si>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</si>
  <si>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</si>
  <si>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</si>
  <si>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</si>
  <si>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</si>
  <si>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</si>
  <si>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</si>
  <si>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</si>
  <si>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</si>
  <si>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</si>
  <si>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</si>
  <si>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</si>
  <si>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</si>
  <si>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</si>
  <si>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</si>
  <si>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</si>
  <si>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</si>
  <si>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</si>
  <si>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</si>
  <si>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</si>
  <si>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</si>
  <si>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</si>
  <si>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</si>
  <si>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</si>
  <si>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</si>
  <si>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</si>
  <si>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</si>
  <si>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</si>
  <si>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</si>
  <si>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</si>
  <si>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</si>
  <si>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</si>
  <si>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</si>
  <si>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</si>
  <si>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</si>
  <si>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</si>
  <si>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</si>
  <si>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</si>
  <si>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</si>
  <si>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</si>
  <si>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</si>
  <si>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</si>
  <si>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</si>
  <si>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</si>
  <si>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</si>
  <si>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</si>
  <si>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</si>
  <si>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</si>
  <si>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</si>
  <si>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</si>
  <si>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</si>
  <si>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</si>
  <si>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</si>
  <si>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</si>
  <si>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</si>
  <si>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</si>
  <si>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</si>
  <si>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</si>
  <si>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</si>
  <si>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</si>
  <si>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</si>
  <si>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</si>
  <si>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</si>
  <si>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</si>
  <si>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</si>
  <si>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</si>
  <si>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</si>
  <si>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</si>
  <si>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</si>
  <si>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</si>
  <si>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</si>
  <si>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</si>
  <si>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</si>
  <si>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</si>
  <si>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</si>
  <si>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</si>
  <si>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</si>
  <si>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</si>
  <si>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</si>
  <si>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</si>
  <si>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</si>
  <si>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</si>
  <si>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</si>
  <si>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</si>
  <si>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</si>
  <si>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</si>
  <si>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</si>
  <si>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</si>
  <si>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</si>
  <si>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</si>
  <si>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</si>
  <si>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</si>
  <si>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</si>
  <si>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</si>
  <si>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</si>
  <si>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</si>
  <si>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</si>
  <si>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</si>
  <si>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</si>
  <si>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</si>
  <si>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</si>
  <si>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</si>
  <si>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</si>
  <si>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</si>
  <si>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</si>
  <si>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</si>
  <si>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</si>
  <si>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</si>
  <si>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</si>
  <si>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</si>
  <si>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</si>
  <si>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</si>
  <si>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</si>
  <si>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</si>
  <si>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</si>
  <si>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</si>
  <si>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</si>
  <si>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</si>
  <si>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</si>
  <si>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</si>
  <si>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</si>
  <si>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</si>
  <si>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</si>
  <si>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</si>
  <si>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</si>
  <si>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</si>
  <si>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</si>
  <si>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</si>
  <si>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</si>
  <si>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</si>
  <si>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</si>
  <si>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</si>
  <si>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</si>
  <si>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</si>
  <si>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</si>
  <si>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</si>
  <si>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</si>
  <si>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</si>
  <si>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</si>
  <si>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</si>
  <si>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</si>
  <si>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</si>
  <si>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</si>
  <si>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</si>
  <si>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</si>
  <si>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</si>
  <si>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</si>
  <si>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</si>
  <si>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</si>
  <si>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</si>
  <si>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</si>
  <si>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</si>
  <si>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</si>
  <si>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</si>
  <si>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</si>
  <si>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</si>
  <si>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</si>
  <si>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</si>
  <si>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</si>
  <si>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</si>
  <si>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</si>
  <si>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</si>
  <si>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</si>
  <si>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</si>
  <si>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</si>
  <si>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</si>
  <si>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</si>
  <si>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</si>
  <si>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</si>
  <si>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</si>
  <si>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</si>
  <si>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</si>
  <si>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</si>
  <si>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</si>
  <si>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</si>
  <si>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</si>
  <si>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</si>
  <si>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</si>
  <si>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</si>
  <si>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</si>
  <si>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</si>
  <si>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</si>
  <si>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</si>
  <si>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</si>
  <si>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</si>
  <si>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</si>
  <si>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</si>
  <si>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</si>
  <si>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</si>
  <si>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</si>
  <si>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</si>
  <si>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</si>
  <si>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</si>
  <si>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</si>
  <si>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</si>
  <si>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</si>
  <si>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</si>
  <si>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</si>
  <si>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</si>
  <si>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</si>
  <si>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</si>
  <si>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</si>
  <si>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</si>
  <si>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</si>
  <si>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</si>
  <si>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</si>
  <si>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</si>
  <si>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</si>
  <si>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</si>
  <si>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</si>
  <si>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</si>
  <si>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</si>
  <si>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</si>
  <si>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</si>
  <si>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</si>
  <si>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</si>
  <si>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</si>
  <si>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</si>
  <si>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</si>
  <si>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</si>
  <si>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</si>
  <si>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</si>
  <si>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</si>
  <si>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</si>
  <si>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</si>
  <si>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</si>
  <si>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</si>
  <si>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</si>
  <si>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</si>
  <si>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</si>
  <si>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</si>
  <si>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</si>
  <si>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</si>
  <si>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</si>
  <si>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</si>
  <si>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</si>
  <si>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</si>
  <si>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</si>
  <si>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</si>
  <si>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</si>
  <si>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</si>
  <si>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</si>
  <si>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</si>
  <si>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</si>
  <si>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</si>
  <si>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</si>
  <si>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</si>
  <si>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</si>
  <si>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</si>
  <si>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</si>
  <si>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</si>
  <si>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</si>
  <si>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</si>
  <si>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</si>
  <si>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</si>
  <si>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</si>
  <si>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</si>
  <si>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</si>
  <si>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</si>
  <si>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</si>
  <si>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</si>
  <si>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</si>
  <si>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</si>
  <si>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</si>
  <si>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</si>
  <si>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</si>
  <si>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</si>
  <si>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</si>
  <si>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</si>
  <si>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</si>
  <si>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</si>
  <si>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</si>
  <si>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</si>
  <si>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</si>
  <si>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</si>
  <si>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</si>
  <si>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</si>
  <si>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</si>
  <si>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</si>
  <si>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</si>
  <si>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</si>
  <si>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</si>
  <si>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</si>
  <si>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</si>
  <si>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</si>
  <si>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</si>
  <si>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</si>
  <si>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</si>
  <si>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</si>
  <si>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</si>
  <si>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</si>
  <si>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</si>
  <si>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</si>
  <si>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</si>
  <si>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</si>
  <si>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</si>
  <si>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</si>
  <si>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</si>
  <si>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</si>
  <si>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</si>
  <si>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</si>
  <si>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</si>
  <si>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</si>
  <si>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</si>
  <si>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</si>
  <si>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</si>
  <si>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</si>
  <si>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</si>
  <si>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</si>
  <si>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</si>
  <si>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</si>
  <si>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</si>
  <si>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</si>
  <si>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</si>
  <si>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</si>
  <si>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</si>
  <si>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</si>
  <si>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</si>
  <si>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</si>
  <si>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</si>
  <si>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</si>
  <si>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</si>
  <si>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</si>
  <si>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</si>
  <si>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</si>
  <si>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</si>
  <si>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</si>
  <si>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</si>
  <si>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</si>
  <si>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</si>
  <si>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</si>
  <si>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</si>
  <si>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</si>
  <si>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</si>
  <si>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</si>
  <si>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</si>
  <si>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</si>
  <si>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</si>
  <si>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</si>
  <si>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</si>
  <si>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</si>
  <si>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</si>
  <si>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</si>
  <si>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</si>
  <si>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</si>
  <si>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</si>
  <si>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</si>
  <si>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</si>
  <si>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</si>
  <si>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</si>
  <si>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</si>
  <si>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</si>
  <si>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</si>
  <si>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</si>
  <si>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</si>
  <si>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</si>
  <si>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</si>
  <si>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</si>
  <si>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</si>
  <si>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</si>
  <si>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</si>
  <si>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</si>
  <si>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</si>
  <si>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</si>
  <si>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</si>
  <si>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</si>
  <si>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</si>
  <si>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</si>
  <si>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</si>
  <si>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</si>
  <si>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</si>
  <si>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</si>
  <si>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</si>
  <si>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</si>
  <si>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</si>
  <si>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</si>
  <si>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</si>
  <si>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</si>
  <si>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</si>
  <si>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</si>
  <si>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</si>
  <si>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</si>
  <si>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</si>
  <si>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</si>
  <si>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</si>
  <si>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</si>
  <si>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</si>
  <si>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</si>
  <si>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</si>
  <si>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</si>
  <si>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</si>
  <si>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</si>
  <si>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</si>
  <si>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</si>
  <si>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</si>
  <si>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</si>
  <si>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</si>
  <si>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</si>
  <si>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</si>
  <si>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</si>
  <si>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</si>
  <si>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</si>
  <si>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</si>
  <si>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</si>
  <si>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</si>
  <si>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</si>
  <si>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</si>
  <si>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</si>
  <si>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</si>
  <si>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</si>
  <si>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</si>
  <si>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</si>
  <si>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</si>
  <si>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</si>
  <si>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</si>
  <si>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</si>
  <si>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</si>
  <si>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</si>
  <si>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</si>
  <si>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</si>
  <si>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</si>
  <si>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</si>
  <si>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</si>
  <si>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</si>
  <si>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</si>
  <si>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</si>
  <si>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</si>
  <si>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</si>
  <si>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</si>
  <si>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</si>
  <si>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</si>
  <si>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</si>
  <si>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</si>
  <si>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</si>
  <si>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</si>
  <si>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</si>
  <si>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</si>
  <si>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</si>
  <si>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</si>
  <si>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</si>
  <si>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</si>
  <si>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</si>
  <si>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</si>
  <si>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</si>
  <si>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</si>
  <si>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</si>
  <si>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</si>
  <si>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</si>
  <si>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</si>
  <si>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</si>
  <si>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</si>
  <si>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</si>
  <si>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</si>
  <si>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</si>
  <si>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</si>
  <si>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</si>
  <si>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</si>
  <si>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</si>
  <si>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</si>
  <si>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</si>
  <si>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</si>
  <si>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</si>
  <si>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</si>
  <si>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</si>
  <si>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</si>
  <si>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</si>
  <si>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</si>
  <si>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</si>
  <si>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</si>
  <si>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</si>
  <si>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</si>
  <si>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</si>
  <si>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</si>
  <si>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</si>
  <si>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</si>
  <si>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</si>
  <si>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</si>
  <si>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</si>
  <si>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</si>
  <si>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</si>
  <si>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</si>
  <si>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</si>
  <si>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</si>
  <si>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</si>
  <si>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</si>
  <si>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</si>
  <si>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</si>
  <si>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</si>
  <si>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</si>
  <si>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</si>
  <si>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</si>
  <si>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</si>
  <si>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</si>
  <si>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</si>
  <si>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</si>
  <si>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</si>
  <si>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</si>
  <si>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</si>
  <si>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</si>
  <si>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</si>
  <si>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</si>
  <si>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</si>
  <si>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</si>
  <si>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</si>
  <si>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</si>
  <si>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</si>
  <si>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</si>
  <si>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</si>
  <si>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</si>
  <si>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</si>
  <si>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</si>
  <si>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</si>
  <si>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</si>
  <si>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</si>
  <si>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</si>
  <si>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</si>
  <si>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</si>
  <si>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</si>
  <si>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</si>
  <si>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</si>
  <si>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</si>
  <si>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</si>
  <si>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</si>
  <si>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</si>
  <si>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</si>
  <si>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</si>
  <si>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</si>
  <si>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</si>
  <si>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</si>
  <si>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</si>
  <si>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</si>
  <si>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</si>
  <si>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</si>
  <si>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</si>
  <si>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</si>
  <si>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</si>
  <si>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</si>
  <si>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</si>
  <si>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</si>
  <si>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</si>
  <si>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</si>
  <si>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</si>
  <si>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</si>
  <si>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</si>
  <si>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</si>
  <si>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</si>
  <si>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</si>
  <si>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</si>
  <si>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</si>
  <si>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</si>
  <si>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</si>
  <si>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</si>
  <si>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</si>
  <si>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</si>
  <si>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</si>
  <si>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</si>
  <si>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</si>
  <si>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</si>
  <si>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</si>
  <si>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</si>
  <si>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</si>
  <si>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</si>
  <si>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</si>
  <si>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</si>
  <si>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</si>
  <si>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</si>
  <si>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</si>
  <si>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</si>
  <si>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</si>
  <si>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</si>
  <si>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</si>
  <si>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</si>
  <si>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</si>
  <si>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</si>
  <si>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</si>
  <si>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</si>
  <si>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</si>
  <si>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</si>
  <si>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</si>
  <si>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</si>
  <si>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</si>
  <si>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</si>
  <si>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</si>
  <si>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</si>
  <si>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</si>
  <si>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</si>
  <si>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</si>
  <si>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</si>
  <si>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</si>
  <si>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</si>
  <si>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</si>
  <si>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</si>
  <si>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</si>
  <si>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</si>
  <si>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</si>
  <si>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</si>
  <si>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</si>
  <si>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</si>
  <si>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</si>
  <si>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</si>
  <si>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</si>
  <si>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</si>
  <si>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</si>
  <si>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</si>
  <si>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</si>
  <si>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</si>
  <si>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</si>
  <si>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</si>
  <si>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</si>
  <si>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</si>
  <si>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</si>
  <si>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</si>
  <si>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</si>
  <si>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</si>
  <si>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</si>
  <si>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</si>
  <si>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</si>
  <si>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</si>
  <si>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</si>
  <si>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</si>
  <si>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</si>
  <si>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</si>
  <si>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</si>
  <si>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</si>
  <si>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</si>
  <si>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</si>
  <si>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</si>
  <si>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</si>
  <si>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</si>
  <si>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</si>
  <si>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</si>
  <si>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</si>
  <si>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</si>
  <si>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</si>
  <si>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</si>
  <si>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</si>
  <si>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</si>
  <si>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</si>
  <si>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</si>
  <si>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</si>
  <si>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</si>
  <si>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</si>
  <si>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</si>
  <si>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</si>
  <si>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</si>
  <si>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</si>
  <si>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</si>
  <si>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</si>
  <si>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</si>
  <si>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</si>
  <si>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</si>
  <si>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</si>
  <si>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</si>
  <si>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</si>
  <si>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</si>
  <si>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</si>
  <si>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</si>
  <si>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</si>
  <si>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</si>
  <si>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</si>
  <si>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</si>
  <si>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</si>
  <si>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</si>
  <si>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</si>
  <si>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</si>
  <si>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</si>
  <si>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</si>
  <si>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</si>
  <si>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</si>
  <si>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</si>
  <si>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</si>
  <si>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</si>
  <si>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</si>
  <si>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</si>
  <si>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</si>
  <si>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</si>
  <si>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</si>
  <si>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</si>
  <si>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</si>
  <si>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</si>
  <si>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</si>
  <si>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</si>
  <si>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</si>
  <si>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</si>
  <si>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</si>
  <si>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</si>
  <si>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</si>
  <si>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</si>
  <si>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</si>
  <si>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</si>
  <si>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</si>
  <si>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</si>
  <si>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</si>
  <si>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</si>
  <si>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</si>
  <si>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</si>
  <si>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</si>
  <si>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</si>
  <si>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</si>
  <si>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</si>
  <si>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</si>
  <si>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</si>
  <si>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</si>
  <si>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</si>
  <si>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</si>
  <si>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</si>
  <si>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</si>
  <si>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</si>
  <si>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</si>
  <si>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</si>
  <si>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</si>
  <si>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</si>
  <si>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</si>
  <si>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</si>
  <si>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</si>
  <si>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</si>
  <si>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</si>
  <si>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</si>
  <si>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</si>
  <si>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</si>
  <si>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</si>
  <si>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</si>
  <si>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</si>
  <si>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</si>
  <si>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</si>
  <si>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</si>
  <si>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</si>
  <si>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</si>
  <si>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</si>
  <si>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</si>
  <si>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</si>
  <si>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</si>
  <si>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</si>
  <si>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</si>
  <si>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</si>
  <si>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</si>
  <si>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</si>
  <si>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</si>
  <si>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</si>
  <si>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</si>
  <si>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</si>
  <si>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</si>
  <si>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</si>
  <si>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</si>
  <si>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</si>
  <si>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</si>
  <si>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</si>
  <si>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</si>
  <si>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</si>
  <si>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</si>
  <si>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</si>
  <si>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</si>
  <si>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</si>
  <si>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</si>
  <si>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</si>
  <si>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</si>
  <si>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</si>
  <si>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</si>
  <si>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</si>
  <si>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</si>
  <si>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</si>
  <si>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</si>
  <si>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</si>
  <si>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</si>
  <si>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</si>
  <si>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</si>
  <si>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</si>
  <si>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</si>
  <si>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</si>
  <si>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</si>
  <si>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</si>
  <si>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</si>
  <si>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</si>
  <si>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</si>
  <si>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</si>
  <si>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</si>
  <si>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</si>
  <si>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</si>
  <si>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</si>
  <si>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</si>
  <si>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</si>
  <si>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</si>
  <si>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</si>
  <si>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</si>
  <si>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</si>
  <si>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</si>
  <si>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</si>
  <si>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</si>
  <si>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</si>
  <si>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</si>
  <si>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</si>
  <si>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</si>
  <si>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</si>
  <si>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</si>
  <si>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</si>
  <si>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</si>
  <si>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</si>
  <si>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</si>
  <si>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</si>
  <si>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</si>
  <si>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</si>
  <si>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</si>
  <si>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</si>
  <si>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</si>
  <si>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</si>
  <si>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</si>
  <si>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</si>
  <si>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</si>
  <si>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</si>
  <si>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</si>
  <si>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</si>
  <si>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</si>
  <si>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</si>
  <si>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</si>
  <si>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</si>
  <si>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</si>
  <si>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</si>
  <si>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</si>
  <si>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</si>
  <si>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</si>
  <si>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</si>
  <si>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</si>
  <si>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</si>
  <si>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</si>
  <si>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</si>
  <si>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</si>
  <si>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</si>
  <si>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</si>
  <si>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</si>
  <si>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</si>
  <si>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</si>
  <si>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</si>
  <si>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</si>
  <si>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</si>
  <si>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</si>
  <si>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</si>
  <si>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</si>
  <si>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</si>
  <si>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</si>
  <si>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</si>
  <si>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</si>
  <si>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</si>
  <si>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</si>
  <si>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</si>
  <si>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</si>
  <si>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</si>
  <si>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</si>
  <si>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</si>
  <si>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</si>
  <si>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</si>
  <si>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</si>
  <si>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</si>
  <si>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</si>
  <si>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</si>
  <si>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</si>
  <si>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</si>
  <si>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</si>
  <si>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</si>
  <si>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</si>
  <si>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</si>
  <si>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</si>
  <si>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</si>
  <si>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</si>
  <si>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</si>
  <si>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</si>
  <si>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</si>
  <si>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</si>
  <si>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</si>
  <si>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</si>
  <si>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</si>
  <si>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</si>
  <si>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</si>
  <si>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</si>
  <si>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</si>
  <si>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</si>
  <si>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</si>
  <si>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</si>
  <si>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</si>
  <si>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</si>
  <si>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</si>
  <si>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</si>
  <si>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</si>
  <si>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</si>
  <si>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</si>
  <si>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</si>
  <si>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</si>
  <si>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</si>
  <si>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</si>
  <si>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</si>
  <si>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</si>
  <si>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</si>
  <si>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</si>
  <si>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</si>
  <si>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</si>
  <si>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</si>
  <si>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</si>
  <si>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</si>
  <si>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</si>
  <si>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</si>
  <si>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</si>
  <si>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</si>
  <si>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</si>
  <si>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</si>
  <si>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</si>
  <si>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</si>
  <si>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</si>
  <si>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</si>
  <si>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</si>
  <si>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</si>
  <si>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</si>
  <si>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</si>
  <si>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</si>
  <si>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</si>
  <si>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</si>
  <si>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</si>
  <si>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</si>
  <si>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</si>
  <si>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</si>
  <si>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</si>
  <si>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</si>
  <si>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</si>
  <si>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</si>
  <si>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</si>
  <si>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</si>
  <si>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</si>
  <si>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</si>
  <si>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</si>
  <si>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</si>
  <si>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</si>
  <si>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</si>
  <si>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</si>
  <si>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</si>
  <si>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</si>
  <si>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</si>
  <si>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</si>
  <si>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</si>
  <si>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</si>
  <si>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</si>
  <si>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</si>
  <si>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</si>
  <si>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</si>
  <si>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</si>
  <si>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</si>
  <si>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</si>
  <si>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</si>
  <si>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</si>
  <si>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</si>
  <si>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</si>
  <si>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</si>
  <si>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</si>
  <si>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</si>
  <si>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</si>
  <si>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</si>
  <si>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</si>
  <si>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</si>
  <si>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</si>
  <si>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</si>
  <si>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</si>
  <si>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</si>
  <si>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</si>
  <si>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</si>
  <si>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</si>
  <si>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</si>
  <si>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</si>
  <si>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</si>
  <si>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</si>
  <si>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</si>
  <si>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</si>
  <si>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</si>
  <si>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</si>
  <si>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</si>
  <si>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</si>
  <si>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</si>
  <si>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</si>
  <si>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</si>
  <si>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</si>
  <si>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</si>
  <si>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</si>
  <si>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</si>
  <si>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</si>
  <si>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</si>
  <si>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</si>
  <si>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</si>
  <si>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</si>
  <si>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</si>
  <si>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</si>
  <si>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</si>
  <si>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</si>
  <si>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</si>
  <si>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</si>
  <si>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</si>
  <si>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</si>
  <si>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</si>
  <si>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</si>
  <si>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</si>
  <si>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</si>
  <si>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</si>
  <si>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</si>
  <si>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</si>
  <si>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</si>
  <si>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</si>
  <si>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</si>
  <si>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</si>
  <si>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</si>
  <si>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</si>
  <si>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</si>
  <si>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</si>
  <si>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</si>
  <si>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</si>
  <si>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</si>
  <si>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</si>
  <si>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</si>
  <si>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</si>
  <si>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</si>
  <si>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</si>
  <si>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</si>
  <si>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</si>
  <si>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</si>
  <si>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</si>
  <si>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</si>
  <si>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</si>
  <si>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</si>
  <si>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</si>
  <si>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</si>
  <si>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</si>
  <si>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</si>
  <si>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</si>
  <si>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</si>
  <si>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</si>
  <si>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</si>
  <si>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</si>
  <si>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</si>
  <si>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</si>
  <si>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</si>
  <si>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</si>
  <si>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</si>
  <si>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</si>
  <si>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</si>
  <si>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</si>
  <si>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</si>
  <si>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</si>
  <si>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</si>
  <si>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</si>
  <si>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</si>
  <si>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</si>
  <si>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</si>
  <si>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</si>
  <si>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</si>
  <si>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</si>
  <si>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</si>
  <si>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</si>
  <si>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</si>
  <si>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</si>
  <si>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</si>
  <si>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</si>
  <si>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</si>
  <si>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</si>
  <si>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</si>
  <si>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</si>
  <si>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</si>
  <si>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</si>
  <si>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</si>
  <si>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</si>
  <si>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</si>
  <si>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</si>
  <si>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</si>
  <si>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</si>
  <si>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</si>
  <si>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</si>
  <si>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</si>
  <si>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</si>
  <si>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</si>
  <si>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</si>
  <si>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</si>
  <si>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</si>
  <si>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</si>
  <si>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</si>
  <si>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</si>
  <si>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</si>
  <si>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</si>
  <si>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</si>
  <si>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</si>
  <si>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</si>
  <si>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</si>
  <si>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</si>
  <si>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</si>
  <si>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</si>
  <si>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</si>
  <si>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</si>
  <si>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</si>
  <si>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</si>
  <si>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</si>
  <si>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</si>
  <si>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</si>
  <si>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</si>
  <si>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</si>
  <si>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</si>
  <si>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</si>
  <si>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</si>
  <si>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</si>
  <si>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</si>
  <si>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</si>
  <si>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</si>
  <si>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</si>
  <si>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</si>
  <si>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</si>
  <si>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</si>
  <si>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</si>
  <si>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</si>
  <si>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</si>
  <si>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</si>
  <si>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</si>
  <si>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</si>
  <si>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</si>
  <si>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</si>
  <si>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</si>
  <si>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</si>
  <si>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</si>
  <si>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</si>
  <si>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</si>
  <si>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</si>
  <si>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</si>
  <si>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</si>
  <si>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</si>
  <si>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</si>
  <si>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</si>
  <si>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</si>
  <si>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</si>
  <si>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</si>
  <si>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</si>
  <si>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</si>
  <si>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</si>
  <si>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</si>
  <si>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</si>
  <si>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</si>
  <si>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</si>
  <si>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</si>
  <si>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</si>
  <si>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</si>
  <si>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</si>
  <si>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</si>
  <si>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</si>
  <si>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</si>
  <si>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</si>
  <si>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</si>
  <si>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</si>
  <si>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</si>
  <si>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</si>
  <si>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</si>
  <si>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</si>
  <si>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</si>
  <si>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</si>
  <si>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</si>
  <si>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</si>
  <si>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</si>
  <si>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</si>
  <si>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</si>
  <si>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</si>
  <si>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</si>
  <si>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</si>
  <si>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</si>
  <si>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</si>
  <si>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</si>
  <si>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</si>
  <si>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</si>
  <si>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</si>
  <si>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</si>
  <si>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</si>
  <si>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</si>
  <si>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</si>
  <si>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</si>
  <si>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</si>
  <si>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</si>
  <si>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</si>
  <si>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</si>
  <si>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</si>
  <si>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</si>
  <si>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</si>
  <si>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</si>
  <si>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</si>
  <si>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</si>
  <si>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</si>
  <si>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</si>
  <si>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</si>
  <si>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</si>
  <si>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</si>
  <si>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</si>
  <si>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</si>
  <si>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</si>
  <si>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</si>
  <si>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</si>
  <si>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</si>
  <si>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</si>
  <si>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</si>
  <si>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</si>
  <si>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</si>
  <si>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</si>
  <si>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</si>
  <si>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</si>
  <si>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</si>
  <si>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</si>
  <si>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</si>
  <si>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</si>
  <si>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</si>
  <si>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</si>
  <si>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</si>
  <si>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</si>
  <si>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</si>
  <si>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</si>
  <si>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</si>
  <si>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</si>
  <si>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</si>
  <si>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</si>
  <si>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</si>
  <si>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</si>
  <si>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</si>
  <si>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</si>
  <si>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</si>
  <si>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</si>
  <si>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</si>
  <si>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</si>
  <si>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</si>
  <si>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</si>
  <si>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</si>
  <si>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</si>
  <si>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</si>
  <si>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</si>
  <si>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</si>
  <si>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</si>
  <si>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</si>
  <si>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</si>
  <si>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</si>
  <si>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</si>
  <si>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</si>
  <si>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</si>
  <si>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</si>
  <si>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</si>
  <si>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</si>
  <si>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</si>
  <si>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</si>
  <si>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</si>
  <si>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</si>
  <si>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</si>
  <si>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</si>
  <si>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</si>
  <si>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</si>
  <si>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</si>
  <si>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</si>
  <si>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</si>
  <si>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</si>
  <si>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</si>
  <si>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</si>
  <si>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</si>
  <si>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</si>
  <si>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</si>
  <si>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</si>
  <si>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</si>
  <si>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</si>
  <si>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</si>
  <si>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</si>
  <si>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</si>
  <si>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</si>
  <si>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</si>
  <si>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</si>
  <si>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</si>
  <si>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</si>
  <si>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</si>
  <si>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</si>
  <si>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</si>
  <si>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</si>
  <si>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</si>
  <si>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</si>
  <si>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</si>
  <si>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</si>
  <si>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</si>
  <si>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</si>
  <si>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</si>
  <si>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</si>
  <si>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</si>
  <si>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</si>
  <si>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</si>
  <si>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</si>
  <si>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</si>
  <si>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</si>
  <si>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</si>
  <si>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</si>
  <si>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</si>
  <si>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</si>
  <si>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</si>
  <si>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</si>
  <si>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</si>
  <si>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</si>
  <si>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</si>
  <si>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</si>
  <si>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</si>
  <si>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</si>
  <si>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</si>
  <si>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</si>
  <si>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</si>
  <si>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</si>
  <si>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</si>
  <si>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</si>
  <si>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</si>
  <si>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</si>
  <si>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</si>
  <si>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</si>
  <si>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</si>
  <si>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</si>
  <si>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</si>
  <si>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</si>
  <si>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</si>
  <si>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</si>
  <si>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</si>
  <si>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</si>
  <si>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</si>
  <si>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</si>
  <si>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</si>
  <si>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</si>
  <si>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</si>
  <si>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</si>
  <si>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</si>
  <si>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</si>
  <si>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</si>
  <si>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</si>
  <si>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</si>
  <si>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</si>
  <si>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</si>
  <si>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</si>
  <si>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</si>
  <si>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</si>
  <si>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</si>
  <si>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</si>
  <si>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</si>
  <si>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</si>
  <si>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</si>
  <si>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</si>
  <si>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</si>
  <si>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</si>
  <si>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</si>
  <si>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</si>
  <si>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</si>
  <si>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</si>
  <si>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</si>
  <si>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</si>
  <si>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</si>
  <si>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</si>
  <si>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</si>
  <si>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</si>
  <si>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</si>
  <si>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</si>
  <si>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</si>
  <si>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</si>
  <si>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</si>
  <si>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</si>
  <si>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</si>
  <si>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</si>
  <si>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</si>
  <si>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</si>
  <si>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</si>
  <si>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</si>
  <si>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</si>
  <si>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</si>
  <si>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</si>
  <si>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</si>
  <si>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</si>
  <si>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</si>
  <si>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</si>
  <si>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</si>
  <si>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</si>
  <si>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</si>
  <si>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</si>
  <si>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</si>
  <si>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</si>
  <si>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</si>
  <si>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</si>
  <si>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</si>
  <si>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</si>
  <si>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</si>
  <si>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</si>
  <si>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</si>
  <si>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</si>
  <si>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</si>
  <si>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</si>
  <si>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</si>
  <si>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</si>
  <si>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</si>
  <si>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</si>
  <si>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</si>
  <si>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</si>
  <si>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</si>
  <si>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</si>
  <si>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</si>
  <si>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</si>
  <si>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</si>
  <si>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</si>
  <si>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</si>
  <si>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</si>
  <si>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</si>
  <si>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</si>
  <si>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</si>
  <si>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</si>
  <si>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</si>
  <si>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</si>
  <si>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</si>
  <si>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</si>
  <si>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</si>
  <si>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</si>
  <si>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</si>
  <si>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</si>
  <si>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</si>
  <si>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</si>
  <si>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</si>
  <si>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</si>
  <si>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</si>
  <si>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</si>
  <si>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</si>
  <si>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</si>
  <si>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</si>
  <si>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</si>
  <si>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</si>
  <si>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</si>
  <si>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</si>
  <si>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</si>
  <si>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</si>
  <si>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</si>
  <si>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</si>
  <si>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</si>
  <si>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</si>
  <si>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</si>
  <si>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</si>
  <si>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</si>
  <si>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</si>
  <si>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</si>
  <si>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</si>
  <si>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</si>
  <si>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</si>
  <si>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</si>
  <si>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</si>
  <si>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</si>
  <si>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</si>
  <si>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</si>
  <si>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</si>
  <si>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</si>
  <si>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</si>
  <si>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</si>
  <si>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</si>
  <si>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</si>
  <si>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</si>
  <si>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</si>
  <si>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</si>
  <si>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</si>
  <si>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</si>
  <si>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</si>
  <si>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</si>
  <si>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</si>
  <si>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</si>
  <si>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</si>
  <si>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</si>
  <si>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</si>
  <si>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</si>
  <si>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</si>
  <si>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</si>
  <si>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</si>
  <si>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</si>
  <si>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</si>
  <si>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</si>
  <si>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</si>
  <si>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</si>
  <si>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</si>
  <si>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</si>
  <si>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</si>
  <si>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</si>
  <si>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</si>
  <si>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</si>
  <si>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</si>
  <si>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</si>
  <si>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</si>
  <si>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</si>
  <si>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</si>
  <si>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</si>
  <si>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</si>
  <si>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</si>
  <si>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</si>
  <si>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</si>
  <si>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</si>
  <si>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</si>
  <si>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</si>
  <si>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</si>
  <si>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</si>
  <si>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</si>
  <si>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</si>
  <si>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</si>
  <si>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</si>
  <si>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</si>
  <si>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</si>
  <si>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</si>
  <si>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</si>
  <si>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</si>
  <si>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</si>
  <si>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</si>
  <si>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</si>
  <si>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</si>
  <si>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</si>
  <si>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</si>
  <si>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</si>
  <si>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</si>
  <si>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</si>
  <si>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</si>
  <si>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</si>
  <si>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</si>
  <si>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</si>
  <si>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</si>
  <si>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</si>
  <si>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</si>
  <si>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</si>
  <si>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</si>
  <si>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</si>
  <si>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</si>
  <si>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</si>
  <si>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</si>
  <si>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</si>
  <si>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</si>
  <si>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</si>
  <si>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</si>
  <si>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</si>
  <si>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</si>
  <si>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</si>
  <si>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</si>
  <si>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</si>
  <si>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</si>
  <si>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</si>
  <si>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</si>
  <si>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</si>
  <si>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</si>
  <si>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</si>
  <si>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</si>
  <si>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</si>
  <si>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</si>
  <si>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</si>
  <si>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</si>
  <si>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</si>
  <si>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</si>
  <si>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</si>
  <si>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</si>
  <si>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</si>
  <si>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</si>
  <si>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</si>
  <si>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</si>
  <si>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</si>
  <si>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</si>
  <si>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</si>
  <si>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</si>
  <si>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</si>
  <si>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</si>
  <si>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</si>
  <si>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</si>
  <si>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</si>
  <si>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</si>
  <si>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</si>
  <si>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</si>
  <si>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</si>
  <si>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</si>
  <si>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</si>
  <si>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</si>
  <si>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</si>
  <si>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</si>
  <si>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</si>
  <si>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</si>
  <si>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</si>
  <si>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</si>
  <si>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</si>
  <si>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</si>
  <si>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</si>
  <si>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</si>
  <si>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</si>
  <si>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</si>
  <si>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</si>
  <si>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</si>
  <si>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</si>
  <si>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</si>
  <si>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</si>
  <si>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</si>
  <si>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</si>
  <si>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</si>
  <si>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</si>
  <si>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</si>
  <si>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</si>
  <si>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</si>
  <si>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</si>
  <si>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</si>
  <si>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</si>
  <si>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</si>
  <si>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</si>
  <si>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</si>
  <si>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</si>
  <si>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</si>
  <si>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</si>
  <si>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</si>
  <si>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</si>
  <si>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</si>
  <si>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</si>
  <si>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</si>
  <si>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</si>
  <si>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</si>
  <si>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</si>
  <si>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</si>
  <si>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</si>
  <si>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</si>
  <si>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</si>
  <si>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</si>
  <si>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</si>
  <si>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</si>
  <si>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</si>
  <si>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</si>
  <si>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</si>
  <si>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</si>
  <si>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</si>
  <si>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</si>
  <si>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</si>
  <si>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</si>
  <si>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</si>
  <si>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</si>
  <si>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</si>
  <si>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</si>
  <si>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</si>
  <si>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</si>
  <si>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</si>
  <si>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</si>
  <si>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</si>
  <si>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</si>
  <si>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</si>
  <si>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</si>
  <si>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</si>
  <si>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</si>
  <si>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</si>
  <si>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</si>
  <si>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</si>
  <si>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</si>
  <si>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</si>
  <si>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</si>
  <si>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</si>
  <si>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</si>
  <si>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</si>
  <si>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</si>
  <si>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</si>
  <si>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</si>
  <si>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</si>
  <si>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</si>
  <si>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</si>
  <si>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</si>
  <si>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</si>
  <si>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</si>
  <si>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</si>
  <si>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</si>
  <si>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</si>
  <si>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</si>
  <si>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</si>
  <si>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</si>
  <si>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</si>
  <si>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</si>
  <si>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</si>
  <si>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</si>
  <si>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</si>
  <si>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</si>
  <si>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</si>
  <si>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</si>
  <si>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</si>
  <si>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</si>
  <si>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</si>
  <si>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</si>
  <si>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</si>
  <si>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</si>
  <si>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</si>
  <si>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</si>
  <si>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</si>
  <si>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</si>
  <si>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</si>
  <si>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</si>
  <si>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</si>
  <si>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</si>
  <si>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</si>
  <si>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</si>
  <si>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</si>
  <si>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</si>
  <si>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</si>
  <si>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</si>
  <si>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</si>
  <si>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</si>
  <si>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</si>
  <si>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</si>
  <si>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</si>
  <si>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</si>
  <si>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</si>
  <si>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</si>
  <si>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</si>
  <si>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</si>
  <si>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</si>
  <si>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</si>
  <si>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</si>
  <si>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</si>
  <si>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</si>
  <si>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</si>
  <si>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</si>
  <si>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</si>
  <si>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</si>
  <si>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</si>
  <si>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</si>
  <si>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</si>
  <si>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</si>
  <si>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</si>
  <si>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</si>
  <si>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</si>
  <si>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</si>
  <si>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</si>
  <si>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</si>
  <si>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</si>
  <si>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</si>
  <si>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</si>
  <si>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</si>
  <si>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</si>
  <si>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</si>
  <si>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</si>
  <si>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</si>
  <si>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</si>
  <si>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</si>
  <si>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</si>
  <si>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</si>
  <si>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</si>
  <si>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</si>
  <si>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</si>
  <si>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</si>
  <si>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</si>
  <si>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</si>
  <si>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</si>
  <si>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</si>
  <si>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</si>
  <si>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</si>
  <si>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</si>
  <si>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</si>
  <si>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</si>
  <si>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</si>
  <si>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</si>
  <si>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</si>
  <si>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</si>
  <si>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</si>
  <si>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</si>
  <si>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</si>
  <si>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</si>
  <si>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</si>
  <si>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</si>
  <si>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</si>
  <si>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</si>
  <si>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</si>
  <si>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</si>
  <si>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</si>
  <si>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</si>
  <si>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</si>
  <si>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</si>
  <si>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</si>
  <si>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</si>
  <si>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</si>
  <si>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</si>
  <si>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</si>
  <si>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</si>
  <si>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</si>
  <si>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</si>
  <si>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</si>
  <si>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</si>
  <si>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</si>
  <si>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</si>
  <si>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</si>
  <si>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</si>
  <si>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</si>
  <si>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</si>
  <si>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</si>
  <si>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</si>
  <si>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</si>
  <si>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</si>
  <si>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</si>
  <si>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</si>
  <si>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</si>
  <si>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</si>
  <si>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</si>
  <si>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</si>
  <si>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</si>
  <si>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</si>
  <si>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</si>
  <si>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</si>
  <si>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</si>
  <si>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</si>
  <si>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</si>
  <si>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</si>
  <si>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</si>
  <si>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</si>
  <si>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</si>
  <si>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</si>
  <si>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</si>
  <si>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</si>
  <si>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</si>
  <si>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</si>
  <si>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</si>
  <si>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</si>
  <si>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</si>
  <si>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</si>
  <si>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</si>
  <si>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</si>
  <si>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</si>
  <si>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</si>
  <si>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</si>
  <si>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</si>
  <si>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</si>
  <si>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</si>
  <si>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</si>
  <si>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</si>
  <si>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</si>
  <si>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</si>
  <si>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</si>
  <si>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</si>
  <si>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</si>
  <si>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</si>
  <si>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</si>
  <si>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</si>
  <si>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</si>
  <si>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</si>
  <si>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</si>
  <si>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</si>
  <si>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</si>
  <si>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</si>
  <si>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</si>
  <si>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</si>
  <si>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</si>
  <si>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</si>
  <si>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</si>
  <si>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</si>
  <si>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</si>
  <si>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</si>
  <si>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</si>
  <si>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</si>
  <si>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</si>
  <si>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</si>
  <si>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</si>
  <si>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</si>
  <si>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</si>
  <si>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</si>
  <si>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</si>
  <si>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</si>
  <si>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</si>
  <si>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</si>
  <si>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</si>
  <si>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</si>
  <si>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</si>
  <si>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</si>
  <si>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</si>
  <si>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</si>
  <si>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</si>
  <si>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</si>
  <si>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</si>
  <si>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</si>
  <si>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</si>
  <si>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</si>
  <si>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</si>
  <si>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</si>
  <si>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</si>
  <si>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</si>
  <si>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</si>
  <si>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</si>
  <si>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</si>
  <si>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</si>
  <si>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</si>
  <si>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</si>
  <si>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</si>
  <si>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</si>
  <si>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</si>
  <si>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</si>
  <si>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</si>
  <si>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</si>
  <si>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</si>
  <si>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</si>
  <si>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</si>
  <si>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</si>
  <si>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</si>
  <si>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</si>
  <si>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</si>
  <si>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</si>
  <si>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</si>
  <si>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</si>
  <si>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</si>
  <si>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</si>
  <si>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</si>
  <si>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</si>
  <si>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</si>
  <si>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</si>
  <si>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</si>
  <si>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</si>
  <si>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</si>
  <si>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</si>
  <si>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</si>
  <si>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</si>
  <si>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</si>
  <si>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</si>
  <si>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</si>
  <si>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</si>
  <si>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</si>
  <si>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</si>
  <si>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</si>
  <si>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</si>
  <si>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</si>
  <si>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</si>
  <si>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</si>
  <si>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</si>
  <si>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</si>
  <si>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</si>
  <si>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</si>
  <si>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</si>
  <si>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</si>
  <si>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</si>
  <si>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</si>
  <si>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</si>
  <si>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</si>
  <si>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</si>
  <si>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</si>
  <si>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</si>
  <si>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</si>
  <si>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</si>
  <si>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</si>
  <si>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</si>
  <si>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</si>
  <si>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</si>
  <si>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</si>
  <si>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</si>
  <si>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</si>
  <si>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</si>
  <si>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</si>
  <si>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</si>
  <si>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</si>
  <si>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</si>
  <si>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</si>
  <si>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</si>
  <si>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</si>
  <si>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</si>
  <si>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</si>
  <si>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</si>
  <si>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</si>
  <si>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</si>
  <si>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</si>
  <si>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</si>
  <si>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</si>
  <si>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</si>
  <si>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</si>
  <si>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</si>
  <si>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</si>
  <si>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</si>
  <si>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</si>
  <si>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</si>
  <si>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</si>
  <si>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</si>
  <si>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</si>
  <si>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</si>
  <si>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</si>
  <si>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</si>
  <si>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</si>
  <si>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</si>
  <si>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</si>
  <si>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</si>
  <si>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</si>
  <si>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</si>
  <si>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</si>
  <si>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</si>
  <si>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</si>
  <si>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</si>
  <si>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</si>
  <si>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</si>
  <si>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</si>
  <si>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</si>
  <si>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</si>
  <si>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</si>
  <si>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</si>
  <si>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</si>
  <si>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</si>
  <si>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</si>
  <si>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</si>
  <si>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</si>
  <si>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</si>
  <si>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</si>
  <si>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</si>
  <si>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</si>
  <si>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</si>
  <si>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</si>
  <si>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</si>
  <si>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</si>
  <si>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</si>
  <si>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</si>
  <si>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</si>
  <si>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</si>
  <si>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</si>
  <si>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</si>
  <si>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</si>
  <si>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</si>
  <si>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</si>
  <si>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</si>
  <si>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</si>
  <si>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</si>
  <si>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</si>
  <si>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</si>
  <si>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</si>
  <si>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</si>
  <si>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</si>
  <si>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</si>
  <si>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</si>
  <si>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</si>
  <si>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</si>
  <si>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</si>
  <si>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</si>
  <si>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</si>
  <si>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</si>
  <si>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</si>
  <si>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</si>
  <si>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</si>
  <si>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</si>
  <si>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</si>
  <si>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</si>
  <si>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</si>
  <si>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</si>
  <si>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</si>
  <si>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</si>
  <si>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</si>
  <si>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</si>
  <si>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</si>
  <si>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</si>
  <si>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</si>
  <si>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</si>
  <si>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</si>
  <si>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</si>
  <si>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</si>
  <si>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</si>
  <si>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</si>
  <si>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</si>
  <si>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</si>
  <si>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</si>
  <si>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</si>
  <si>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</si>
  <si>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</si>
  <si>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</si>
  <si>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</si>
  <si>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</si>
  <si>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</si>
  <si>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</si>
  <si>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</si>
  <si>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</si>
  <si>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</si>
  <si>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</si>
  <si>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</si>
  <si>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</si>
  <si>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</si>
  <si>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</si>
  <si>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</si>
  <si>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</si>
  <si>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</si>
  <si>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</si>
  <si>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</si>
  <si>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</si>
  <si>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</si>
  <si>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</si>
  <si>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</si>
  <si>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</si>
  <si>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</si>
  <si>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</si>
  <si>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</si>
  <si>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</si>
  <si>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</si>
  <si>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</si>
  <si>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</si>
  <si>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</si>
  <si>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</si>
  <si>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</si>
  <si>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</si>
  <si>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</si>
  <si>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</si>
  <si>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</si>
  <si>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</si>
  <si>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</si>
  <si>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</si>
  <si>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</si>
  <si>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</si>
  <si>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</si>
  <si>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</si>
  <si>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</si>
  <si>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</si>
  <si>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</si>
  <si>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</si>
  <si>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</si>
  <si>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</si>
  <si>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</si>
  <si>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</si>
  <si>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</si>
  <si>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</si>
  <si>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</si>
  <si>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</si>
  <si>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</si>
  <si>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</si>
  <si>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</si>
  <si>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</si>
  <si>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</si>
  <si>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</si>
  <si>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</si>
  <si>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</si>
  <si>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</si>
  <si>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</si>
  <si>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</si>
  <si>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</si>
  <si>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</si>
  <si>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</si>
  <si>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</si>
  <si>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</si>
  <si>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</si>
  <si>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</si>
  <si>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</si>
  <si>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</si>
  <si>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</si>
  <si>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</si>
  <si>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</si>
  <si>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</si>
  <si>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</si>
  <si>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</si>
  <si>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</si>
  <si>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</si>
  <si>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</si>
  <si>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</si>
  <si>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</si>
  <si>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</si>
  <si>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</si>
  <si>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</si>
  <si>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</si>
  <si>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</si>
  <si>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</si>
  <si>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</si>
  <si>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</si>
  <si>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</si>
  <si>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</si>
  <si>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</si>
  <si>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</si>
  <si>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</si>
  <si>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</si>
  <si>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</si>
  <si>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</si>
  <si>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</si>
  <si>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</si>
  <si>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</si>
  <si>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</si>
  <si>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</si>
  <si>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</si>
  <si>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</si>
  <si>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</si>
  <si>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</si>
  <si>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</si>
  <si>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</si>
  <si>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</si>
  <si>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</si>
  <si>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</si>
  <si>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</si>
  <si>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</si>
  <si>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</si>
  <si>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</si>
  <si>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</si>
  <si>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</si>
  <si>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</si>
  <si>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</si>
  <si>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</si>
  <si>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</si>
  <si>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</si>
  <si>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</si>
  <si>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</si>
  <si>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</si>
  <si>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</si>
  <si>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</si>
  <si>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</si>
  <si>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</si>
  <si>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</si>
  <si>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</si>
  <si>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</si>
  <si>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</si>
  <si>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</si>
  <si>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</si>
  <si>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</si>
  <si>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</si>
  <si>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</si>
  <si>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</si>
  <si>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</si>
  <si>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</si>
  <si>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</si>
  <si>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</si>
  <si>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</si>
  <si>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</si>
  <si>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</si>
  <si>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</si>
  <si>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</si>
  <si>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</si>
  <si>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</si>
  <si>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</si>
  <si>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</si>
  <si>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</si>
  <si>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</si>
  <si>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</si>
  <si>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</si>
  <si>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</si>
  <si>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</si>
  <si>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</si>
  <si>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</si>
  <si>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</si>
  <si>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</si>
  <si>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</si>
  <si>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</si>
  <si>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</si>
  <si>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</si>
  <si>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</si>
  <si>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</si>
  <si>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</si>
  <si>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</si>
  <si>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</si>
  <si>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</si>
  <si>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</si>
  <si>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</si>
  <si>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</si>
  <si>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</si>
  <si>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</si>
  <si>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</si>
  <si>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</si>
  <si>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</si>
  <si>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</si>
  <si>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</si>
  <si>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</si>
  <si>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</si>
  <si>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</si>
  <si>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</si>
  <si>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</si>
  <si>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</si>
  <si>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</si>
  <si>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</si>
  <si>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</si>
  <si>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</si>
  <si>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</si>
  <si>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</si>
  <si>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</si>
  <si>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</si>
  <si>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</si>
  <si>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</si>
  <si>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</si>
  <si>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</si>
  <si>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</si>
  <si>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</si>
  <si>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</si>
  <si>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</si>
  <si>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</si>
  <si>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</si>
  <si>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</si>
  <si>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</si>
  <si>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</si>
  <si>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</si>
  <si>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</si>
  <si>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</si>
  <si>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</si>
  <si>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</si>
  <si>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</si>
  <si>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</si>
  <si>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</si>
  <si>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</si>
  <si>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</si>
  <si>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</si>
  <si>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</si>
  <si>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</si>
  <si>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</si>
  <si>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</si>
  <si>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</si>
  <si>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</si>
  <si>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</si>
  <si>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</si>
  <si>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</si>
  <si>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</si>
  <si>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</si>
  <si>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</si>
  <si>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</si>
  <si>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</si>
  <si>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</si>
  <si>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</si>
  <si>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</si>
  <si>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</si>
  <si>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</si>
  <si>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</si>
  <si>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</si>
  <si>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</si>
  <si>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</si>
  <si>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</si>
  <si>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</si>
  <si>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</si>
  <si>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</si>
  <si>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</si>
  <si>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</si>
  <si>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</si>
  <si>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</si>
  <si>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</si>
  <si>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</si>
  <si>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</si>
  <si>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</si>
  <si>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</si>
  <si>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</si>
  <si>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</si>
  <si>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</si>
  <si>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</si>
  <si>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</si>
  <si>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</si>
  <si>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</si>
  <si>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</si>
  <si>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</si>
  <si>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</si>
  <si>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</si>
  <si>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</si>
  <si>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</si>
  <si>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</si>
  <si>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</si>
  <si>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</si>
  <si>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</si>
  <si>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</si>
  <si>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</si>
  <si>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</si>
  <si>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</si>
  <si>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</si>
  <si>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</si>
  <si>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</si>
  <si>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</si>
  <si>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</si>
  <si>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</si>
  <si>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</si>
  <si>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</si>
  <si>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</si>
  <si>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</si>
  <si>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</si>
  <si>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</si>
  <si>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</si>
  <si>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</si>
  <si>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</si>
  <si>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</si>
  <si>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</si>
  <si>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</si>
  <si>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</si>
  <si>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</si>
  <si>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</si>
  <si>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</si>
  <si>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</si>
  <si>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</si>
  <si>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</si>
  <si>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</si>
  <si>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</si>
  <si>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</si>
  <si>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</si>
  <si>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</si>
  <si>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</si>
  <si>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</si>
  <si>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</si>
  <si>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</si>
  <si>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</si>
  <si>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</si>
  <si>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</si>
  <si>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</si>
  <si>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</si>
  <si>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</si>
  <si>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</si>
  <si>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</si>
  <si>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</si>
  <si>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</si>
  <si>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</si>
  <si>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</si>
  <si>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</si>
  <si>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</si>
  <si>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</si>
  <si>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</si>
  <si>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</si>
  <si>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</si>
  <si>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</si>
  <si>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</si>
  <si>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</si>
  <si>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</si>
  <si>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</si>
  <si>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</si>
  <si>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</si>
  <si>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</si>
  <si>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</si>
  <si>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</si>
  <si>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</si>
  <si>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</si>
  <si>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</si>
  <si>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</si>
  <si>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</si>
  <si>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</si>
  <si>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</si>
  <si>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</si>
  <si>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</si>
  <si>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</si>
  <si>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</si>
  <si>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</si>
  <si>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</si>
  <si>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</si>
  <si>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</si>
  <si>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</si>
  <si>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</si>
  <si>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</si>
  <si>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</si>
  <si>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</si>
  <si>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</si>
  <si>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</si>
  <si>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</si>
  <si>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</si>
  <si>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</si>
  <si>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</si>
  <si>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</si>
  <si>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</si>
  <si>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</si>
  <si>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</si>
  <si>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</si>
  <si>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</si>
  <si>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</si>
  <si>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</si>
  <si>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</si>
  <si>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</si>
  <si>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</si>
  <si>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</si>
  <si>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</si>
  <si>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</si>
  <si>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</si>
  <si>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</si>
  <si>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</si>
  <si>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</si>
  <si>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</si>
  <si>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</si>
  <si>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</si>
  <si>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</si>
  <si>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</si>
  <si>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</si>
  <si>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</si>
  <si>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</si>
  <si>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</si>
  <si>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</si>
  <si>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</si>
  <si>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</si>
  <si>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</si>
  <si>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</si>
  <si>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</si>
  <si>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</si>
  <si>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</si>
  <si>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</si>
  <si>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</si>
  <si>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</si>
  <si>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</si>
  <si>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</si>
  <si>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</si>
  <si>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</si>
  <si>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</si>
  <si>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</si>
  <si>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</si>
  <si>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</si>
  <si>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</si>
  <si>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</si>
  <si>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</si>
  <si>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</si>
  <si>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</si>
  <si>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</si>
  <si>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</si>
  <si>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</si>
  <si>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</si>
  <si>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</si>
  <si>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</si>
  <si>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</si>
  <si>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</si>
  <si>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</si>
  <si>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</si>
  <si>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</si>
  <si>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</si>
  <si>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</si>
  <si>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</si>
  <si>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</si>
  <si>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</si>
  <si>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</si>
  <si>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</si>
  <si>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</si>
  <si>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</si>
  <si>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</si>
  <si>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</si>
  <si>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</si>
  <si>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</si>
  <si>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</si>
  <si>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</si>
  <si>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</si>
  <si>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</si>
  <si>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</si>
  <si>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</si>
  <si>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</si>
  <si>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</si>
  <si>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</si>
  <si>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</si>
  <si>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</si>
  <si>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</si>
  <si>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</si>
  <si>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</si>
  <si>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</si>
  <si>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</si>
  <si>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</si>
  <si>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</si>
  <si>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</si>
  <si>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</si>
  <si>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</si>
  <si>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</si>
  <si>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</si>
  <si>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</si>
  <si>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</si>
  <si>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</si>
  <si>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</si>
  <si>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</si>
  <si>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</si>
  <si>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</si>
  <si>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</si>
  <si>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</si>
  <si>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</si>
  <si>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</si>
  <si>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</si>
  <si>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</si>
  <si>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</si>
  <si>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</si>
  <si>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</si>
  <si>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</si>
  <si>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</si>
  <si>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</si>
  <si>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</si>
  <si>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</si>
  <si>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</si>
  <si>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</si>
  <si>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</si>
  <si>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</si>
  <si>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</si>
  <si>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</si>
  <si>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</si>
  <si>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</si>
  <si>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</si>
  <si>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</si>
  <si>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</si>
  <si>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</si>
  <si>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</si>
  <si>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</si>
  <si>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</si>
  <si>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</si>
  <si>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</si>
  <si>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</si>
  <si>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</si>
  <si>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</si>
  <si>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</si>
  <si>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</si>
  <si>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</si>
  <si>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</si>
  <si>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</si>
  <si>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</si>
  <si>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</si>
  <si>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</si>
  <si>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</si>
  <si>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</si>
  <si>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</si>
  <si>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</si>
  <si>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</si>
  <si>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</si>
  <si>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</si>
  <si>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</si>
  <si>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</si>
  <si>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</si>
  <si>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</si>
  <si>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</si>
  <si>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</si>
  <si>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</si>
  <si>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</si>
  <si>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</si>
  <si>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</si>
  <si>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</si>
  <si>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</si>
  <si>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</si>
  <si>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</si>
  <si>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</si>
  <si>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</si>
  <si>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</si>
  <si>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</si>
  <si>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</si>
  <si>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</si>
  <si>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</si>
  <si>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</si>
  <si>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</si>
  <si>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</si>
  <si>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</si>
  <si>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</si>
  <si>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</si>
  <si>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</si>
  <si>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</si>
  <si>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</si>
  <si>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</si>
  <si>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</si>
  <si>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</si>
  <si>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</si>
  <si>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</si>
  <si>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</si>
  <si>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</si>
  <si>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</si>
  <si>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</si>
  <si>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</si>
  <si>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</si>
  <si>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</si>
  <si>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</si>
  <si>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</si>
  <si>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</si>
  <si>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</si>
  <si>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</si>
  <si>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</si>
  <si>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</si>
  <si>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</si>
  <si>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</si>
  <si>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</si>
  <si>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</si>
  <si>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</si>
  <si>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</si>
  <si>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</si>
  <si>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</si>
  <si>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</si>
  <si>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</si>
  <si>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</si>
  <si>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</si>
  <si>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</si>
  <si>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</si>
  <si>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</si>
  <si>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</si>
  <si>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</si>
  <si>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</si>
  <si>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</si>
  <si>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</si>
  <si>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</si>
  <si>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</si>
  <si>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</si>
  <si>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</si>
  <si>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</si>
  <si>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</si>
  <si>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</si>
  <si>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</si>
  <si>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</si>
  <si>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</si>
  <si>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</si>
  <si>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</si>
  <si>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</si>
  <si>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</si>
  <si>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</si>
  <si>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</si>
  <si>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</si>
  <si>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</si>
  <si>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</si>
  <si>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</si>
  <si>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</si>
  <si>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</si>
  <si>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</si>
  <si>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</si>
  <si>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</si>
  <si>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</si>
  <si>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</si>
  <si>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</si>
  <si>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</si>
  <si>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</si>
  <si>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</si>
  <si>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</si>
  <si>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</si>
  <si>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</si>
  <si>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</si>
  <si>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</si>
  <si>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</si>
  <si>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</si>
  <si>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</si>
  <si>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</si>
  <si>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</si>
  <si>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</si>
  <si>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</si>
  <si>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</si>
  <si>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</si>
  <si>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</si>
  <si>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</si>
  <si>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</si>
  <si>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</si>
  <si>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</si>
  <si>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</si>
  <si>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</si>
  <si>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</si>
  <si>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</si>
  <si>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</si>
  <si>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</si>
  <si>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</si>
  <si>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</si>
  <si>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</si>
  <si>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</si>
  <si>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</si>
  <si>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</si>
  <si>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</si>
  <si>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</si>
  <si>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</si>
  <si>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</si>
  <si>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</si>
  <si>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</si>
  <si>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</si>
  <si>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</si>
  <si>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</si>
  <si>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</si>
  <si>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</si>
  <si>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</si>
  <si>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</si>
  <si>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</si>
  <si>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</si>
  <si>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</si>
  <si>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</si>
  <si>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</si>
  <si>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</si>
  <si>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</si>
  <si>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</si>
  <si>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</si>
  <si>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</si>
  <si>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</si>
  <si>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</si>
  <si>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</si>
  <si>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</si>
  <si>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</si>
  <si>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</si>
  <si>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</si>
  <si>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</si>
  <si>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</si>
  <si>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</si>
  <si>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</si>
  <si>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</si>
  <si>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</si>
  <si>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</si>
  <si>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</si>
  <si>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</si>
  <si>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</si>
  <si>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</si>
  <si>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</si>
  <si>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</si>
  <si>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</si>
  <si>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</si>
  <si>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</si>
  <si>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</si>
  <si>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</si>
  <si>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</si>
  <si>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</si>
  <si>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</si>
  <si>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</si>
  <si>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</si>
  <si>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</si>
  <si>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</si>
  <si>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</si>
  <si>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</si>
  <si>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</si>
  <si>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</si>
  <si>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</si>
  <si>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</si>
  <si>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</si>
  <si>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</si>
  <si>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</si>
  <si>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</si>
  <si>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</si>
  <si>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</si>
  <si>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</si>
  <si>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</si>
  <si>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</si>
  <si>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</si>
  <si>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</si>
  <si>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</si>
  <si>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</si>
  <si>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</si>
  <si>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</si>
  <si>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</si>
  <si>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</si>
  <si>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</si>
  <si>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</si>
  <si>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</si>
  <si>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</si>
  <si>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</si>
  <si>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</si>
  <si>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</si>
  <si>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</si>
  <si>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</si>
  <si>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</si>
  <si>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</si>
  <si>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</si>
  <si>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</si>
  <si>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</si>
  <si>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</si>
  <si>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</si>
  <si>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</si>
  <si>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</si>
  <si>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</si>
  <si>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</si>
  <si>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</si>
  <si>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</si>
  <si>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</si>
  <si>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</si>
  <si>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</si>
  <si>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</si>
  <si>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</si>
  <si>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</si>
  <si>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</si>
  <si>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</si>
  <si>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</si>
  <si>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</si>
  <si>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</si>
  <si>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</si>
  <si>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</si>
  <si>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</si>
  <si>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</si>
  <si>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</si>
  <si>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</si>
  <si>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</si>
  <si>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</si>
  <si>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</si>
  <si>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</si>
  <si>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</si>
  <si>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</si>
  <si>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</si>
  <si>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</si>
  <si>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</si>
  <si>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</si>
  <si>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</si>
  <si>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</si>
  <si>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</si>
  <si>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</si>
  <si>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</si>
  <si>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</si>
  <si>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</si>
  <si>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</si>
  <si>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</si>
  <si>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</si>
  <si>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</si>
  <si>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</si>
  <si>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</si>
  <si>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</si>
  <si>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</si>
  <si>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</si>
  <si>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</si>
  <si>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</si>
  <si>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</si>
  <si>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</si>
  <si>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</si>
  <si>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</si>
  <si>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</si>
  <si>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</si>
  <si>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</si>
  <si>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</si>
  <si>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</si>
  <si>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</si>
  <si>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</si>
  <si>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</si>
  <si>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</si>
  <si>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</si>
  <si>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</si>
  <si>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</si>
  <si>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</si>
  <si>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</si>
  <si>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</si>
  <si>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</si>
  <si>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</si>
  <si>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</si>
  <si>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</si>
  <si>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</si>
  <si>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</si>
  <si>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</si>
  <si>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</si>
  <si>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</si>
  <si>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</si>
  <si>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</si>
  <si>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</si>
  <si>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</si>
  <si>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</si>
  <si>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</si>
  <si>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</si>
  <si>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</si>
  <si>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</si>
  <si>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</si>
  <si>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</si>
  <si>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</si>
  <si>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</si>
  <si>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</si>
  <si>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</si>
  <si>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</si>
  <si>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</si>
  <si>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</si>
  <si>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</si>
  <si>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</si>
  <si>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</si>
  <si>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</si>
  <si>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</si>
  <si>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</si>
  <si>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</si>
  <si>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</si>
  <si>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</si>
  <si>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</si>
  <si>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</si>
  <si>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</si>
  <si>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</si>
  <si>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</si>
  <si>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</si>
  <si>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</si>
  <si>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</si>
  <si>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</si>
  <si>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</si>
  <si>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</si>
  <si>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</si>
  <si>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</si>
  <si>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</si>
  <si>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</si>
  <si>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</si>
  <si>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</si>
  <si>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</si>
  <si>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</si>
  <si>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</si>
  <si>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</si>
  <si>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</si>
  <si>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</si>
  <si>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</si>
  <si>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</si>
  <si>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</si>
  <si>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</si>
  <si>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</si>
  <si>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</si>
  <si>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</si>
  <si>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</si>
  <si>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</si>
  <si>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</si>
  <si>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</si>
  <si>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</si>
  <si>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</si>
  <si>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</si>
  <si>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</si>
  <si>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</si>
  <si>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</si>
  <si>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</si>
  <si>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</si>
  <si>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</si>
  <si>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</si>
  <si>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</si>
  <si>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</si>
  <si>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</si>
  <si>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</si>
  <si>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</si>
  <si>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</si>
  <si>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</si>
  <si>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</si>
  <si>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</si>
  <si>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</si>
  <si>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</si>
  <si>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</si>
  <si>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</si>
  <si>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</si>
  <si>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</si>
  <si>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</si>
  <si>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</si>
  <si>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</si>
  <si>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</si>
  <si>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</si>
  <si>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</si>
  <si>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</si>
  <si>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</si>
  <si>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</si>
  <si>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</si>
  <si>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</si>
  <si>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</si>
  <si>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</si>
  <si>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</si>
  <si>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</si>
  <si>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</si>
  <si>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</si>
  <si>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</si>
  <si>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</si>
  <si>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</si>
  <si>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</si>
  <si>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</si>
  <si>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</si>
  <si>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</si>
  <si>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</si>
  <si>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</si>
  <si>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</si>
  <si>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</si>
  <si>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</si>
  <si>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</si>
  <si>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</si>
  <si>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</si>
  <si>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</si>
  <si>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</si>
  <si>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</si>
  <si>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</si>
  <si>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</si>
  <si>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</si>
  <si>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</si>
  <si>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</si>
  <si>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</si>
  <si>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</si>
  <si>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</si>
  <si>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</si>
  <si>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</si>
  <si>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</si>
  <si>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</si>
  <si>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</si>
  <si>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</si>
  <si>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</si>
  <si>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</si>
  <si>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</si>
  <si>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</si>
  <si>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</si>
  <si>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</si>
  <si>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</si>
  <si>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</si>
  <si>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</si>
  <si>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</si>
  <si>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</si>
  <si>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</si>
  <si>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</si>
  <si>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</si>
  <si>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</si>
  <si>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</si>
  <si>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</si>
  <si>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</si>
  <si>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</si>
  <si>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</si>
  <si>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</si>
  <si>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</si>
  <si>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</si>
  <si>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</si>
  <si>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</si>
  <si>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</si>
  <si>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</si>
  <si>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</si>
  <si>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</si>
  <si>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</si>
  <si>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</si>
  <si>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</si>
  <si>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</si>
  <si>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</si>
  <si>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</si>
  <si>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</si>
  <si>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</si>
  <si>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</si>
  <si>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</si>
  <si>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</si>
  <si>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</si>
  <si>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</si>
  <si>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</si>
  <si>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</si>
  <si>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</si>
  <si>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</si>
  <si>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</si>
  <si>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</si>
  <si>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</si>
  <si>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</si>
  <si>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</si>
  <si>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</si>
  <si>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</si>
  <si>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</si>
  <si>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</si>
  <si>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</si>
  <si>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</si>
  <si>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</si>
  <si>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</si>
  <si>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</si>
  <si>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</si>
  <si>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</si>
  <si>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</si>
  <si>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</si>
  <si>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</si>
  <si>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</si>
  <si>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</si>
  <si>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</si>
  <si>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</si>
  <si>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</si>
  <si>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</si>
  <si>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</si>
  <si>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</si>
  <si>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</si>
  <si>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</si>
  <si>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</si>
  <si>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</si>
  <si>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</si>
  <si>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</si>
  <si>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</si>
  <si>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</si>
  <si>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</si>
  <si>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</si>
  <si>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</si>
  <si>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</si>
  <si>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</si>
  <si>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</si>
  <si>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</si>
  <si>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</si>
  <si>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</si>
  <si>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</si>
  <si>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</si>
  <si>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</si>
  <si>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</si>
  <si>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</si>
  <si>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</si>
  <si>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</si>
  <si>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</si>
  <si>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</si>
  <si>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</si>
  <si>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</si>
  <si>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</si>
  <si>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</si>
  <si>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</si>
  <si>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</si>
  <si>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</si>
  <si>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</si>
  <si>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</si>
  <si>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</si>
  <si>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</si>
  <si>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</si>
  <si>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</si>
  <si>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</si>
  <si>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</si>
  <si>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</si>
  <si>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</si>
  <si>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</si>
  <si>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</si>
  <si>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</si>
  <si>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</si>
  <si>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</si>
  <si>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</si>
  <si>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</si>
  <si>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</si>
  <si>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</si>
  <si>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</si>
  <si>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</si>
  <si>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</si>
  <si>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</si>
  <si>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</si>
  <si>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</si>
  <si>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</si>
  <si>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</si>
  <si>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</si>
  <si>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</si>
  <si>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</si>
  <si>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</si>
  <si>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</si>
  <si>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</si>
  <si>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</si>
  <si>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</si>
  <si>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</si>
  <si>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</si>
  <si>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</si>
  <si>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</si>
  <si>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</si>
  <si>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</si>
  <si>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</si>
  <si>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</si>
  <si>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</si>
  <si>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</si>
  <si>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</si>
  <si>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</si>
  <si>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</si>
  <si>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</si>
  <si>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</si>
  <si>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</si>
  <si>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</si>
  <si>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</si>
  <si>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</si>
  <si>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</si>
  <si>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</si>
  <si>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</si>
  <si>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</si>
  <si>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</si>
  <si>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</si>
  <si>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</si>
  <si>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</si>
  <si>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</si>
  <si>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</si>
  <si>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</si>
  <si>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</si>
  <si>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</si>
  <si>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</si>
  <si>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</si>
  <si>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</si>
  <si>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</si>
  <si>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</si>
  <si>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</si>
  <si>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</si>
  <si>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</si>
  <si>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</si>
  <si>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</si>
  <si>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</si>
  <si>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</si>
  <si>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</si>
  <si>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</si>
  <si>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</si>
  <si>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</si>
  <si>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</si>
  <si>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</si>
  <si>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</si>
  <si>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</si>
  <si>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</si>
  <si>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</si>
  <si>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</si>
  <si>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</si>
  <si>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</si>
  <si>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</si>
  <si>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</si>
  <si>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</si>
  <si>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</si>
  <si>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</si>
  <si>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</si>
  <si>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</si>
  <si>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</si>
  <si>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</si>
  <si>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</si>
  <si>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</si>
  <si>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</si>
  <si>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</si>
  <si>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</si>
  <si>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</si>
  <si>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</si>
  <si>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</si>
  <si>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</si>
  <si>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</si>
  <si>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</si>
  <si>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</si>
  <si>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</si>
  <si>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</si>
  <si>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</si>
  <si>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</si>
  <si>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</si>
  <si>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</si>
  <si>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</si>
  <si>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</si>
  <si>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</si>
  <si>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</si>
  <si>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</si>
  <si>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</si>
  <si>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</si>
  <si>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</si>
  <si>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</si>
  <si>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</si>
  <si>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</si>
  <si>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</si>
  <si>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</si>
  <si>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</si>
  <si>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</si>
  <si>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</si>
  <si>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</si>
  <si>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</si>
  <si>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</si>
  <si>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</si>
  <si>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</si>
  <si>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</si>
  <si>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</si>
  <si>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</si>
  <si>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</si>
  <si>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</si>
  <si>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</si>
  <si>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</si>
  <si>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</si>
  <si>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</si>
  <si>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</si>
  <si>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</si>
  <si>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</si>
  <si>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</si>
  <si>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</si>
  <si>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</si>
  <si>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</si>
  <si>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</si>
  <si>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</si>
  <si>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</si>
  <si>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</si>
  <si>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</si>
  <si>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</si>
  <si>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</si>
  <si>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</si>
  <si>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</si>
  <si>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</si>
  <si>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</si>
  <si>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</si>
  <si>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</si>
  <si>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</si>
  <si>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</si>
  <si>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</si>
  <si>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</si>
  <si>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</si>
  <si>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</si>
  <si>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</si>
  <si>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</si>
  <si>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</si>
  <si>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</si>
  <si>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</si>
  <si>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</si>
  <si>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</si>
  <si>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</si>
  <si>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</si>
  <si>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</si>
  <si>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</si>
  <si>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</si>
  <si>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</si>
  <si>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</si>
  <si>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</si>
  <si>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</si>
  <si>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</si>
  <si>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</si>
  <si>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</si>
  <si>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</si>
  <si>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</si>
  <si>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</si>
  <si>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</si>
  <si>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</si>
  <si>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</si>
  <si>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</si>
  <si>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</si>
  <si>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</si>
  <si>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</si>
  <si>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</si>
  <si>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</si>
  <si>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</si>
  <si>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</si>
  <si>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</si>
  <si>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</si>
  <si>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</si>
  <si>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</si>
  <si>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</si>
  <si>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</si>
  <si>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</si>
  <si>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</si>
  <si>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</si>
  <si>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</si>
  <si>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</si>
  <si>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</si>
  <si>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</si>
  <si>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</si>
  <si>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</si>
  <si>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</si>
  <si>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</si>
  <si>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</si>
  <si>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</si>
  <si>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</si>
  <si>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</si>
  <si>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</si>
  <si>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</si>
  <si>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</si>
  <si>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</si>
  <si>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</si>
  <si>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</si>
  <si>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</si>
  <si>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</si>
  <si>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</si>
  <si>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</si>
  <si>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</si>
  <si>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</si>
  <si>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</si>
  <si>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</si>
  <si>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</si>
  <si>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</si>
  <si>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</si>
  <si>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</si>
  <si>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</si>
  <si>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</si>
  <si>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</si>
  <si>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</si>
  <si>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</si>
  <si>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</si>
  <si>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</si>
  <si>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</si>
  <si>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</si>
  <si>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</si>
  <si>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</si>
  <si>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</si>
  <si>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</si>
  <si>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</si>
  <si>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</si>
  <si>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</si>
  <si>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</si>
  <si>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</si>
  <si>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</si>
  <si>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</si>
  <si>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</si>
  <si>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</si>
  <si>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</si>
  <si>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</si>
  <si>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</si>
  <si>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</si>
  <si>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</si>
  <si>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</si>
  <si>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</si>
  <si>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</si>
  <si>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</si>
  <si>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</si>
  <si>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</si>
  <si>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</si>
  <si>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</si>
  <si>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</si>
  <si>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</si>
  <si>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</si>
  <si>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</si>
  <si>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</si>
  <si>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</si>
  <si>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</si>
  <si>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</si>
  <si>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</si>
  <si>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</si>
  <si>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</si>
  <si>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</si>
  <si>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</si>
  <si>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</si>
  <si>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</si>
  <si>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</si>
  <si>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</si>
  <si>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</si>
  <si>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</si>
  <si>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</si>
  <si>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</si>
  <si>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</si>
  <si>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</si>
  <si>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</si>
  <si>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</si>
  <si>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</si>
  <si>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</si>
  <si>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</si>
  <si>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</si>
  <si>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</si>
  <si>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</si>
  <si>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</si>
  <si>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</si>
  <si>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</si>
  <si>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</si>
  <si>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</si>
  <si>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</si>
  <si>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</si>
  <si>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</si>
  <si>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</si>
  <si>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</si>
  <si>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</si>
  <si>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</si>
  <si>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</si>
  <si>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</si>
  <si>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</si>
  <si>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</si>
  <si>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</si>
  <si>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</si>
  <si>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</si>
  <si>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</si>
  <si>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</si>
  <si>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</si>
  <si>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</si>
  <si>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</si>
  <si>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</si>
  <si>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</si>
  <si>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</si>
  <si>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</si>
  <si>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</si>
  <si>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</si>
  <si>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</si>
  <si>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</si>
  <si>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</si>
  <si>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</si>
  <si>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</si>
  <si>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</si>
  <si>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</si>
  <si>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</si>
  <si>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</si>
  <si>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</si>
  <si>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</si>
  <si>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</si>
  <si>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</si>
  <si>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</si>
  <si>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</si>
  <si>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</si>
  <si>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</si>
  <si>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</si>
  <si>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</si>
  <si>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</si>
  <si>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</si>
  <si>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</si>
  <si>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</si>
  <si>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</si>
  <si>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</si>
  <si>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</si>
  <si>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</si>
  <si>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</si>
  <si>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</si>
  <si>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</si>
  <si>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</si>
  <si>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</si>
  <si>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</si>
  <si>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</si>
  <si>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</si>
  <si>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</si>
  <si>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</si>
  <si>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</si>
  <si>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</si>
  <si>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</si>
  <si>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</si>
  <si>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</si>
  <si>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</si>
  <si>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</si>
  <si>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</si>
  <si>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</si>
  <si>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</si>
  <si>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</si>
  <si>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</si>
  <si>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</si>
  <si>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</si>
  <si>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</si>
  <si>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</si>
  <si>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</si>
  <si>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</si>
  <si>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</si>
  <si>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</si>
  <si>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</si>
  <si>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</si>
  <si>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</si>
  <si>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</si>
  <si>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</si>
  <si>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</si>
  <si>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</si>
  <si>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</si>
  <si>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</si>
  <si>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</si>
  <si>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</si>
  <si>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</si>
  <si>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</si>
  <si>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</si>
  <si>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</si>
  <si>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</si>
  <si>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</si>
  <si>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</si>
  <si>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</si>
  <si>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</si>
  <si>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</si>
  <si>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</si>
  <si>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</si>
  <si>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</si>
  <si>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</si>
  <si>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</si>
  <si>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</si>
  <si>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</si>
  <si>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</si>
  <si>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</si>
  <si>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</si>
  <si>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</si>
  <si>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</si>
  <si>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</si>
  <si>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</si>
  <si>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</si>
  <si>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</si>
  <si>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</si>
  <si>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</si>
  <si>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</si>
  <si>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</si>
  <si>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</si>
  <si>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</si>
  <si>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</si>
  <si>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</si>
  <si>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</si>
  <si>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</si>
  <si>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</si>
  <si>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</si>
  <si>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</si>
  <si>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</si>
  <si>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</si>
  <si>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</si>
  <si>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</si>
  <si>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</si>
  <si>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</si>
  <si>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</si>
  <si>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</si>
  <si>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</si>
  <si>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</si>
  <si>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</si>
  <si>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</si>
  <si>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</si>
  <si>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</si>
  <si>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</si>
  <si>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</si>
  <si>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</si>
  <si>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</si>
  <si>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</si>
  <si>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</si>
  <si>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</si>
  <si>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</si>
  <si>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</si>
  <si>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</si>
  <si>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</si>
  <si>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</si>
  <si>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</si>
  <si>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</si>
  <si>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</si>
  <si>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</si>
  <si>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</si>
  <si>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</si>
  <si>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</si>
  <si>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</si>
  <si>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</si>
  <si>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</si>
  <si>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</si>
  <si>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</si>
  <si>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</si>
  <si>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</si>
  <si>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</si>
  <si>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</si>
  <si>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</si>
  <si>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</si>
  <si>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</si>
  <si>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</si>
  <si>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</si>
  <si>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</si>
  <si>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</si>
  <si>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</si>
  <si>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</si>
  <si>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</si>
  <si>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</si>
  <si>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</si>
  <si>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</si>
  <si>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</si>
  <si>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</si>
  <si>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</si>
  <si>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</si>
  <si>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</si>
  <si>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</si>
  <si>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</si>
  <si>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</si>
  <si>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</si>
  <si>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</si>
  <si>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</si>
  <si>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</si>
  <si>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</si>
  <si>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</si>
  <si>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</si>
  <si>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</si>
  <si>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</si>
  <si>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</si>
  <si>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</si>
  <si>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</si>
  <si>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</si>
  <si>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</si>
  <si>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</si>
  <si>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</si>
  <si>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</si>
  <si>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</si>
  <si>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</si>
  <si>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</si>
  <si>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</si>
  <si>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</si>
  <si>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</si>
  <si>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</si>
  <si>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</si>
  <si>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</si>
  <si>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</si>
  <si>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</si>
  <si>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</si>
  <si>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</si>
  <si>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</si>
  <si>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</si>
  <si>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</si>
  <si>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</si>
  <si>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</si>
  <si>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</si>
  <si>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</si>
  <si>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</si>
  <si>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</si>
  <si>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</si>
  <si>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</si>
  <si>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</si>
  <si>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</si>
  <si>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</si>
  <si>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</si>
  <si>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</si>
  <si>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</si>
  <si>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</si>
  <si>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</si>
  <si>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</si>
  <si>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</si>
  <si>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</si>
  <si>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</si>
  <si>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</si>
  <si>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</si>
  <si>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</si>
  <si>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</si>
  <si>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</si>
  <si>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</si>
  <si>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</si>
  <si>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</si>
  <si>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</si>
  <si>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</si>
  <si>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</si>
  <si>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</si>
  <si>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</si>
  <si>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</si>
  <si>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</si>
  <si>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</si>
  <si>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</si>
  <si>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</si>
  <si>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</si>
  <si>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</si>
  <si>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</si>
  <si>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</si>
  <si>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</si>
  <si>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</si>
  <si>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</si>
  <si>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</si>
  <si>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</si>
  <si>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</si>
  <si>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</si>
  <si>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</si>
  <si>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</si>
  <si>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</si>
  <si>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</si>
  <si>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</si>
  <si>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</si>
  <si>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</si>
  <si>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</si>
  <si>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</si>
  <si>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</si>
  <si>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</si>
  <si>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</si>
  <si>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</si>
  <si>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</si>
  <si>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</si>
  <si>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</si>
  <si>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</si>
  <si>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</si>
  <si>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</si>
  <si>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</si>
  <si>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</si>
  <si>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</si>
  <si>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</si>
  <si>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</si>
  <si>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</si>
  <si>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</si>
  <si>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</si>
  <si>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</si>
  <si>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</si>
  <si>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</si>
  <si>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</si>
  <si>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</si>
  <si>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</si>
  <si>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</si>
  <si>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</si>
  <si>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</si>
  <si>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</si>
  <si>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</si>
  <si>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</si>
  <si>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</si>
  <si>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</si>
  <si>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</si>
  <si>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</si>
  <si>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</si>
  <si>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</si>
  <si>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</si>
  <si>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</si>
  <si>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</si>
  <si>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</si>
  <si>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</si>
  <si>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</si>
  <si>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</si>
  <si>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</si>
  <si>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</si>
  <si>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</si>
  <si>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</si>
  <si>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</si>
  <si>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</si>
  <si>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</si>
  <si>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</si>
  <si>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</si>
  <si>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</si>
  <si>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</si>
  <si>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</si>
  <si>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</si>
  <si>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</si>
  <si>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</si>
  <si>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</si>
  <si>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</si>
  <si>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</si>
  <si>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</si>
  <si>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</si>
  <si>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</si>
  <si>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</si>
  <si>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</si>
  <si>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</si>
  <si>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</si>
  <si>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</si>
  <si>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</si>
  <si>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</si>
  <si>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</si>
  <si>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</si>
  <si>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</si>
  <si>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</si>
  <si>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</si>
  <si>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</si>
  <si>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</si>
  <si>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</si>
  <si>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</si>
  <si>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</si>
  <si>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</si>
  <si>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</si>
  <si>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</si>
  <si>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</si>
  <si>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</si>
  <si>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</si>
  <si>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</si>
  <si>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</si>
  <si>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</si>
  <si>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</si>
  <si>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</si>
  <si>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</si>
  <si>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</si>
  <si>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</si>
  <si>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</si>
  <si>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</si>
  <si>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</si>
  <si>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</si>
  <si>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</si>
  <si>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</si>
  <si>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</si>
  <si>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</si>
  <si>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</si>
  <si>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</si>
  <si>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</si>
  <si>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</si>
  <si>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</si>
  <si>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</si>
  <si>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</si>
  <si>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</si>
  <si>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</si>
  <si>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</si>
  <si>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</si>
  <si>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</si>
  <si>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</si>
  <si>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</si>
  <si>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</si>
  <si>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</si>
  <si>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</si>
  <si>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</si>
  <si>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</si>
  <si>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</si>
  <si>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</si>
  <si>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</si>
  <si>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</si>
  <si>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</si>
  <si>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</si>
  <si>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</si>
  <si>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</si>
  <si>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</si>
  <si>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</si>
  <si>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</si>
  <si>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</si>
  <si>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</si>
  <si>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</si>
  <si>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</si>
  <si>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</si>
  <si>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</si>
  <si>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</si>
  <si>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</si>
  <si>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</si>
  <si>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</si>
  <si>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</si>
  <si>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</si>
  <si>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</si>
  <si>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</si>
  <si>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</si>
  <si>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</si>
  <si>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</si>
  <si>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</si>
  <si>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</si>
  <si>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</si>
  <si>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</si>
  <si>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</si>
  <si>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</si>
  <si>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</si>
  <si>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</si>
  <si>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</si>
  <si>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</si>
  <si>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</si>
  <si>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</si>
  <si>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</si>
  <si>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</si>
  <si>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</si>
  <si>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</si>
  <si>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</si>
  <si>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</si>
  <si>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</si>
  <si>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</si>
  <si>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</si>
  <si>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</si>
  <si>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</si>
  <si>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</si>
  <si>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</si>
  <si>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</si>
  <si>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</si>
  <si>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</si>
  <si>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</si>
  <si>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</si>
  <si>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</si>
  <si>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</si>
  <si>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</si>
  <si>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</si>
  <si>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</si>
  <si>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</si>
  <si>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</si>
  <si>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</si>
  <si>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</si>
  <si>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</si>
  <si>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</si>
  <si>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</si>
  <si>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</si>
  <si>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</si>
  <si>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</si>
  <si>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</si>
  <si>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</si>
  <si>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</si>
  <si>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</si>
  <si>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</si>
  <si>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</si>
  <si>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</si>
  <si>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</si>
  <si>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</si>
  <si>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</si>
  <si>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</si>
  <si>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</si>
  <si>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</si>
  <si>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</si>
  <si>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</si>
  <si>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</si>
  <si>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</si>
  <si>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</si>
  <si>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</si>
  <si>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</si>
  <si>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</si>
  <si>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</si>
  <si>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</si>
  <si>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</si>
  <si>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</si>
  <si>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</si>
  <si>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</si>
  <si>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</si>
  <si>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</si>
  <si>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</si>
  <si>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</si>
  <si>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</si>
  <si>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</si>
  <si>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</si>
  <si>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</si>
  <si>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</si>
  <si>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</si>
  <si>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</si>
  <si>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</si>
  <si>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</si>
  <si>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</si>
  <si>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</si>
  <si>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</si>
  <si>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</si>
  <si>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</si>
  <si>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</si>
  <si>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</si>
  <si>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</si>
  <si>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</si>
  <si>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</si>
  <si>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</si>
  <si>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</si>
  <si>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</si>
  <si>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</si>
  <si>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</si>
  <si>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</si>
  <si>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</si>
  <si>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</si>
  <si>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</si>
  <si>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</si>
  <si>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</si>
  <si>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</si>
  <si>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</si>
  <si>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</si>
  <si>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</si>
  <si>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</si>
  <si>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</si>
  <si>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</si>
  <si>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</si>
  <si>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</si>
  <si>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</si>
  <si>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</si>
  <si>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</si>
  <si>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</si>
  <si>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</si>
  <si>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</si>
  <si>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</si>
  <si>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</si>
  <si>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</si>
  <si>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</si>
  <si>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</si>
  <si>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</si>
  <si>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</si>
  <si>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</si>
  <si>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</si>
  <si>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</si>
  <si>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</si>
  <si>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</si>
  <si>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</si>
  <si>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</si>
  <si>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</si>
  <si>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</si>
  <si>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</si>
  <si>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</si>
  <si>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</si>
  <si>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</si>
  <si>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</si>
  <si>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</si>
  <si>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</si>
  <si>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</si>
  <si>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</si>
  <si>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</si>
  <si>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</si>
  <si>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</si>
  <si>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</si>
  <si>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</si>
  <si>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</si>
  <si>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</si>
  <si>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</si>
  <si>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</si>
  <si>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</si>
  <si>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</si>
  <si>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</si>
  <si>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</si>
  <si>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</si>
  <si>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</si>
  <si>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</si>
  <si>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</si>
  <si>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</si>
  <si>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</si>
  <si>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</si>
  <si>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</si>
  <si>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</si>
  <si>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</si>
  <si>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</si>
  <si>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</si>
  <si>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</si>
  <si>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</si>
  <si>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</si>
  <si>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</si>
  <si>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</si>
  <si>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</si>
  <si>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</si>
  <si>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</si>
  <si>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</si>
  <si>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</si>
  <si>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</si>
  <si>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</si>
  <si>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</si>
  <si>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</si>
  <si>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</si>
  <si>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</si>
  <si>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</si>
  <si>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</si>
  <si>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</si>
  <si>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</si>
  <si>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</si>
  <si>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</si>
  <si>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</si>
  <si>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</si>
  <si>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</si>
  <si>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</si>
  <si>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</si>
  <si>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</si>
  <si>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</si>
  <si>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</si>
  <si>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</si>
  <si>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</si>
  <si>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</si>
  <si>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</si>
  <si>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</si>
  <si>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</si>
  <si>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</si>
  <si>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</si>
  <si>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</si>
  <si>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</si>
  <si>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</si>
  <si>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</si>
  <si>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</si>
  <si>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</si>
  <si>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</si>
  <si>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</si>
  <si>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</si>
  <si>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</si>
  <si>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</si>
  <si>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</si>
  <si>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</si>
  <si>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</si>
  <si>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</si>
  <si>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</si>
  <si>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</si>
  <si>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</si>
  <si>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</si>
  <si>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</si>
  <si>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</si>
  <si>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</si>
  <si>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</si>
  <si>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</si>
  <si>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</si>
  <si>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</si>
  <si>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</si>
  <si>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</si>
  <si>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</si>
  <si>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</si>
  <si>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</si>
  <si>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</si>
  <si>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</si>
  <si>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</si>
  <si>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</si>
  <si>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</si>
  <si>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</si>
  <si>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</si>
  <si>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</si>
  <si>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</si>
  <si>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</si>
  <si>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</si>
  <si>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</si>
  <si>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</si>
  <si>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</si>
  <si>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</si>
  <si>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</si>
  <si>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</si>
  <si>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</si>
  <si>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</si>
  <si>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</si>
  <si>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</si>
  <si>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</si>
  <si>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</si>
  <si>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</si>
  <si>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</si>
  <si>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</si>
  <si>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</si>
  <si>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</si>
  <si>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</si>
  <si>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</si>
  <si>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</si>
  <si>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</si>
  <si>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</si>
  <si>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</si>
  <si>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</si>
  <si>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</si>
  <si>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</si>
  <si>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</si>
  <si>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</si>
  <si>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</si>
  <si>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</si>
  <si>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</si>
  <si>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</si>
  <si>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</si>
  <si>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</si>
  <si>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</si>
  <si>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</si>
  <si>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</si>
  <si>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</si>
  <si>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</si>
  <si>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</si>
  <si>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</si>
  <si>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</si>
  <si>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</si>
  <si>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</si>
  <si>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</si>
  <si>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</si>
  <si>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</si>
  <si>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</si>
  <si>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</si>
  <si>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</si>
  <si>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</si>
  <si>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</si>
  <si>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</si>
  <si>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</si>
  <si>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</si>
  <si>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</si>
  <si>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</si>
  <si>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</si>
  <si>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</si>
  <si>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</si>
  <si>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</si>
  <si>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</si>
  <si>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</si>
  <si>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</si>
  <si>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</si>
  <si>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</si>
  <si>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</si>
  <si>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</si>
  <si>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</si>
  <si>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</si>
  <si>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</si>
  <si>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</si>
  <si>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</si>
  <si>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</si>
  <si>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</si>
  <si>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</si>
  <si>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</si>
  <si>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</si>
  <si>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</si>
  <si>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</si>
  <si>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</si>
  <si>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</si>
  <si>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</si>
  <si>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</si>
  <si>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</si>
  <si>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</si>
  <si>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</si>
  <si>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</si>
  <si>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</si>
  <si>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</si>
  <si>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</si>
  <si>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</si>
  <si>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</si>
  <si>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</si>
  <si>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</si>
  <si>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</si>
  <si>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</si>
  <si>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</si>
  <si>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</si>
  <si>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</si>
  <si>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</si>
  <si>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</si>
  <si>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</si>
  <si>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</si>
  <si>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</si>
  <si>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</si>
  <si>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</si>
  <si>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</si>
  <si>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</si>
  <si>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</si>
  <si>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</si>
  <si>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</si>
  <si>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</si>
  <si>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</si>
  <si>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</si>
  <si>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</si>
  <si>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</si>
  <si>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</si>
  <si>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</si>
  <si>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</si>
  <si>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</si>
  <si>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</si>
  <si>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</si>
  <si>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</si>
  <si>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</si>
  <si>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</si>
  <si>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</si>
  <si>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</si>
  <si>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</si>
  <si>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</si>
  <si>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</si>
  <si>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</si>
  <si>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</si>
  <si>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</si>
  <si>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</si>
  <si>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</si>
  <si>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</si>
  <si>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</si>
  <si>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</si>
  <si>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</si>
  <si>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</si>
  <si>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</si>
  <si>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</si>
  <si>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</si>
  <si>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</si>
  <si>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</si>
  <si>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</si>
  <si>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</si>
  <si>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</si>
  <si>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</si>
  <si>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</si>
  <si>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</si>
  <si>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</si>
  <si>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</si>
  <si>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</si>
  <si>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</si>
  <si>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</si>
  <si>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</si>
  <si>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</si>
  <si>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</si>
  <si>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</si>
  <si>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</si>
  <si>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</si>
  <si>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</si>
  <si>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</si>
  <si>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</si>
  <si>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</si>
  <si>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</si>
  <si>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</si>
  <si>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</si>
  <si>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</si>
  <si>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</si>
  <si>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</si>
  <si>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</si>
  <si>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</si>
  <si>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</si>
  <si>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</si>
  <si>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</si>
  <si>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</si>
  <si>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</si>
  <si>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</si>
  <si>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</si>
  <si>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</si>
  <si>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</si>
  <si>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</si>
  <si>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</si>
  <si>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</si>
  <si>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</si>
  <si>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</si>
  <si>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</si>
  <si>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</si>
  <si>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</si>
  <si>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</si>
  <si>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</si>
  <si>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</si>
  <si>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</si>
  <si>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</si>
  <si>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</si>
  <si>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</si>
  <si>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</si>
  <si>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</si>
  <si>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</si>
  <si>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</si>
  <si>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</si>
  <si>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</si>
  <si>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</si>
  <si>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</si>
  <si>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</si>
  <si>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</si>
  <si>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</si>
  <si>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</si>
  <si>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</si>
  <si>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</si>
  <si>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</si>
  <si>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</si>
  <si>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</si>
  <si>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</si>
  <si>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</si>
  <si>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</si>
  <si>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</si>
  <si>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</si>
  <si>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</si>
  <si>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</si>
  <si>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</si>
  <si>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</si>
  <si>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</si>
  <si>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</si>
  <si>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</si>
  <si>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</si>
  <si>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</si>
  <si>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</si>
  <si>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</si>
  <si>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</si>
  <si>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</si>
  <si>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</si>
  <si>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</si>
  <si>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</si>
  <si>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</si>
  <si>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</si>
  <si>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</si>
  <si>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</si>
  <si>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</si>
  <si>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</si>
  <si>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</si>
  <si>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</si>
  <si>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</si>
  <si>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</si>
  <si>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</si>
  <si>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</si>
  <si>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</si>
  <si>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</si>
  <si>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</si>
  <si>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</si>
  <si>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</si>
  <si>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</si>
  <si>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</si>
  <si>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</si>
  <si>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</si>
  <si>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</si>
  <si>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</si>
  <si>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</si>
  <si>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</si>
  <si>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</si>
  <si>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</si>
  <si>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</si>
  <si>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</si>
  <si>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</si>
  <si>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</si>
  <si>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</si>
  <si>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</si>
  <si>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</si>
  <si>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</si>
  <si>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</si>
  <si>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</si>
  <si>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</si>
  <si>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</si>
  <si>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</si>
  <si>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</si>
  <si>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</si>
  <si>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</si>
  <si>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</si>
  <si>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</si>
  <si>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</si>
  <si>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</si>
  <si>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</si>
  <si>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</si>
  <si>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</si>
  <si>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</si>
  <si>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</si>
  <si>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</si>
  <si>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</si>
  <si>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</si>
  <si>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</si>
  <si>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</si>
  <si>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</si>
  <si>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</si>
  <si>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</si>
  <si>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</si>
  <si>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</si>
  <si>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</si>
  <si>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</si>
  <si>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</si>
  <si>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</si>
  <si>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</si>
  <si>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</si>
  <si>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</si>
  <si>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</si>
  <si>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</si>
  <si>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</si>
  <si>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</si>
  <si>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</si>
  <si>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</si>
  <si>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</si>
  <si>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</si>
  <si>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</si>
  <si>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</si>
  <si>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</si>
  <si>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</si>
  <si>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</si>
  <si>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</si>
  <si>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</si>
  <si>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</si>
  <si>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</si>
  <si>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</si>
  <si>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</si>
  <si>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</si>
  <si>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</si>
  <si>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</si>
  <si>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</si>
  <si>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</si>
  <si>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</si>
  <si>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</si>
  <si>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</si>
  <si>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</si>
  <si>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</si>
  <si>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</si>
  <si>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</si>
  <si>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</si>
  <si>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</si>
  <si>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</si>
  <si>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</si>
  <si>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</si>
  <si>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</si>
  <si>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</si>
  <si>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</si>
  <si>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</si>
  <si>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</si>
  <si>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</si>
  <si>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</si>
  <si>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</si>
  <si>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</si>
  <si>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</si>
  <si>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</si>
  <si>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</si>
  <si>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</si>
  <si>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</si>
  <si>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</si>
  <si>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</si>
  <si>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</si>
  <si>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</si>
  <si>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</si>
  <si>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</si>
  <si>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</si>
  <si>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</si>
  <si>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</si>
  <si>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</si>
  <si>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</si>
  <si>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</si>
  <si>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</si>
  <si>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</si>
  <si>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</si>
  <si>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</si>
  <si>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</si>
  <si>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</si>
  <si>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</si>
  <si>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</si>
  <si>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</si>
  <si>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</si>
  <si>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</si>
  <si>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</si>
  <si>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</si>
  <si>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</si>
  <si>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</si>
  <si>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</si>
  <si>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</si>
  <si>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</si>
  <si>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</si>
  <si>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</si>
  <si>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</si>
  <si>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</si>
  <si>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</si>
  <si>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</si>
  <si>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</si>
  <si>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</si>
  <si>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</si>
  <si>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</si>
  <si>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</si>
  <si>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</si>
  <si>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</si>
  <si>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</si>
  <si>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</si>
  <si>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</si>
  <si>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</si>
  <si>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</si>
  <si>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</si>
  <si>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</si>
  <si>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</si>
  <si>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</si>
  <si>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</si>
  <si>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</si>
  <si>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</si>
  <si>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</si>
  <si>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</si>
  <si>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</si>
  <si>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</si>
  <si>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</si>
  <si>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</si>
  <si>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</si>
  <si>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</si>
  <si>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</si>
  <si>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</si>
  <si>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</si>
  <si>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</si>
  <si>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</si>
  <si>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</si>
  <si>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</si>
  <si>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</si>
  <si>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</si>
  <si>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</si>
  <si>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</si>
  <si>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</si>
  <si>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</si>
  <si>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</si>
  <si>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</si>
  <si>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</si>
  <si>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</si>
  <si>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</si>
  <si>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</si>
  <si>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</si>
  <si>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</si>
  <si>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</si>
  <si>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</si>
  <si>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</si>
  <si>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</si>
  <si>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</si>
  <si>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</si>
  <si>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</si>
  <si>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</si>
  <si>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</si>
  <si>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</si>
  <si>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</si>
  <si>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</si>
  <si>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</si>
  <si>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</si>
  <si>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</si>
  <si>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</si>
  <si>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</si>
  <si>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</si>
  <si>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</si>
  <si>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</si>
  <si>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</si>
  <si>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</si>
  <si>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</si>
  <si>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</si>
  <si>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</si>
  <si>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</si>
  <si>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</si>
  <si>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</si>
  <si>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</si>
  <si>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</si>
  <si>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</si>
  <si>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</si>
  <si>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</si>
  <si>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</si>
  <si>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</si>
  <si>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</si>
  <si>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</si>
  <si>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</si>
  <si>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</si>
  <si>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</si>
  <si>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</si>
  <si>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</si>
  <si>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</si>
  <si>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</si>
  <si>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</si>
  <si>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</si>
  <si>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</si>
  <si>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</si>
  <si>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</si>
  <si>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</si>
  <si>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</si>
  <si>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</si>
  <si>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</si>
  <si>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</si>
  <si>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</si>
  <si>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</si>
  <si>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</si>
  <si>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</si>
  <si>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</si>
  <si>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</si>
  <si>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</si>
  <si>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</si>
  <si>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</si>
  <si>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</si>
  <si>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</si>
  <si>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</si>
  <si>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</si>
  <si>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</si>
  <si>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</si>
  <si>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</si>
  <si>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</si>
  <si>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</si>
  <si>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</si>
  <si>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</si>
  <si>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</si>
  <si>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</si>
  <si>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</si>
  <si>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</si>
  <si>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</si>
  <si>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</si>
  <si>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</si>
  <si>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</si>
  <si>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</si>
  <si>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</si>
  <si>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</si>
  <si>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</si>
  <si>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</si>
  <si>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</si>
  <si>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</si>
  <si>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</si>
  <si>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</si>
  <si>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</si>
  <si>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</si>
  <si>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</si>
  <si>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</si>
  <si>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</si>
  <si>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</si>
  <si>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</si>
  <si>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</si>
  <si>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</si>
  <si>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</si>
  <si>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</si>
  <si>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</si>
  <si>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</si>
  <si>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</si>
  <si>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</si>
  <si>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</si>
  <si>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</si>
  <si>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</si>
  <si>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</si>
  <si>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</si>
  <si>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</si>
  <si>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</si>
  <si>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</si>
  <si>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</si>
  <si>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</si>
  <si>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</si>
  <si>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</si>
  <si>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</si>
  <si>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</si>
  <si>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</si>
  <si>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</si>
  <si>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</si>
  <si>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</si>
  <si>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</si>
  <si>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</si>
  <si>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</si>
  <si>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</si>
  <si>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</si>
  <si>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</si>
  <si>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</si>
  <si>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</si>
  <si>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</si>
  <si>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</si>
  <si>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</si>
  <si>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</si>
  <si>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</si>
  <si>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</si>
  <si>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</si>
  <si>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</si>
  <si>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</si>
  <si>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</si>
  <si>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</si>
  <si>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</si>
  <si>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</si>
  <si>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</si>
  <si>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</si>
  <si>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</si>
  <si>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</si>
  <si>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</si>
  <si>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</si>
  <si>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</si>
  <si>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</si>
  <si>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</si>
  <si>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</si>
  <si>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</si>
  <si>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</si>
  <si>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</si>
  <si>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</si>
  <si>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</si>
  <si>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</si>
  <si>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</si>
  <si>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</si>
  <si>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</si>
  <si>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</si>
  <si>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</si>
  <si>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</si>
  <si>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</si>
  <si>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</si>
  <si>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</si>
  <si>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</si>
  <si>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</si>
  <si>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</si>
  <si>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</si>
  <si>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</si>
  <si>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</si>
  <si>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</si>
  <si>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</si>
  <si>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</si>
  <si>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</si>
  <si>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</si>
  <si>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</si>
  <si>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</si>
  <si>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</si>
  <si>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</si>
  <si>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</si>
  <si>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</si>
  <si>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</si>
  <si>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</si>
  <si>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</si>
  <si>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</si>
  <si>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</si>
  <si>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</si>
  <si>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</si>
  <si>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</si>
  <si>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</si>
  <si>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</si>
  <si>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</si>
  <si>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</si>
  <si>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</si>
  <si>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</si>
  <si>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</si>
  <si>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</si>
  <si>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</si>
  <si>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</si>
  <si>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</si>
  <si>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</si>
  <si>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</si>
  <si>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</si>
  <si>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</si>
  <si>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</si>
  <si>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</si>
  <si>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</si>
  <si>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</si>
  <si>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</si>
  <si>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</si>
  <si>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</si>
  <si>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</si>
  <si>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</si>
  <si>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</si>
  <si>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</si>
  <si>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</si>
  <si>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</si>
  <si>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</si>
  <si>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</si>
  <si>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</si>
  <si>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</si>
  <si>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</si>
  <si>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</si>
  <si>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</si>
  <si>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</si>
  <si>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</si>
  <si>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</si>
  <si>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</si>
  <si>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</si>
  <si>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</si>
  <si>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</si>
  <si>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</si>
  <si>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</si>
  <si>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</si>
  <si>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</si>
  <si>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</si>
  <si>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</si>
  <si>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</si>
  <si>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</si>
  <si>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</si>
  <si>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</si>
  <si>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</si>
  <si>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</si>
  <si>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</si>
  <si>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</si>
  <si>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</si>
  <si>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</si>
  <si>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</si>
  <si>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</si>
  <si>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</si>
  <si>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</si>
  <si>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</si>
  <si>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</si>
  <si>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</si>
  <si>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</si>
  <si>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</si>
  <si>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</si>
  <si>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</si>
  <si>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</si>
  <si>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</si>
  <si>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</si>
  <si>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</si>
  <si>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</si>
  <si>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</si>
  <si>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</si>
  <si>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</si>
  <si>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</si>
  <si>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</si>
  <si>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</si>
  <si>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</si>
  <si>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</si>
  <si>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</si>
  <si>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</si>
  <si>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</si>
  <si>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</si>
  <si>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</si>
  <si>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</si>
  <si>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</si>
  <si>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</si>
  <si>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</si>
  <si>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</si>
  <si>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</si>
  <si>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</si>
  <si>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</si>
  <si>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</si>
  <si>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</si>
  <si>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</si>
  <si>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</si>
  <si>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</si>
  <si>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</si>
  <si>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</si>
  <si>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</si>
  <si>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</si>
  <si>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</si>
  <si>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</si>
  <si>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</si>
  <si>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</si>
  <si>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</si>
  <si>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</si>
  <si>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</si>
  <si>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</si>
  <si>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</si>
  <si>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</si>
  <si>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</si>
  <si>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</si>
  <si>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</si>
  <si>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</si>
  <si>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</si>
  <si>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</si>
  <si>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</si>
  <si>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</si>
  <si>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</si>
  <si>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</si>
  <si>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</si>
  <si>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</si>
  <si>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</si>
  <si>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</si>
  <si>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</si>
  <si>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</si>
  <si>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</si>
  <si>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</si>
  <si>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</si>
  <si>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</si>
  <si>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</si>
  <si>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</si>
  <si>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</si>
  <si>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</si>
  <si>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</si>
  <si>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</si>
  <si>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</si>
  <si>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</si>
  <si>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</si>
  <si>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</si>
  <si>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</si>
  <si>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</si>
  <si>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</si>
  <si>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</si>
  <si>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</si>
  <si>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</si>
  <si>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</si>
  <si>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</si>
  <si>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</si>
  <si>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</si>
  <si>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</si>
  <si>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</si>
  <si>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</si>
  <si>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</si>
  <si>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</si>
  <si>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</si>
  <si>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</si>
  <si>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</si>
  <si>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</si>
  <si>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</si>
  <si>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</si>
  <si>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</si>
  <si>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</si>
  <si>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</si>
  <si>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</si>
  <si>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</si>
  <si>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</si>
  <si>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</si>
  <si>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</si>
  <si>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</si>
  <si>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</si>
  <si>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</si>
  <si>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</si>
  <si>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</si>
  <si>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</si>
  <si>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</si>
  <si>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</si>
  <si>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</si>
  <si>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</si>
  <si>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</si>
  <si>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</si>
  <si>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</si>
  <si>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</si>
  <si>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</si>
  <si>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</si>
  <si>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</si>
  <si>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</si>
  <si>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</si>
  <si>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</si>
  <si>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</si>
  <si>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</si>
  <si>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</si>
  <si>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</si>
  <si>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</si>
  <si>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</si>
  <si>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</si>
  <si>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</si>
  <si>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</si>
  <si>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</si>
  <si>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</si>
  <si>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</si>
  <si>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</si>
  <si>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</si>
  <si>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</si>
  <si>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</si>
  <si>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</si>
  <si>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</si>
  <si>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</si>
  <si>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</si>
  <si>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</si>
  <si>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</si>
  <si>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</si>
  <si>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</si>
  <si>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</si>
  <si>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</si>
  <si>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</si>
  <si>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</si>
  <si>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</si>
  <si>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</si>
  <si>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</si>
  <si>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</si>
  <si>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</si>
  <si>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</si>
  <si>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</si>
  <si>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</si>
  <si>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</si>
  <si>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</si>
  <si>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</si>
  <si>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</si>
  <si>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</si>
  <si>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</si>
  <si>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</si>
  <si>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</si>
  <si>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</si>
  <si>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</si>
  <si>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</si>
  <si>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</si>
  <si>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</si>
  <si>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</si>
  <si>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</si>
  <si>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</si>
  <si>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</si>
  <si>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</si>
  <si>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</si>
  <si>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</si>
  <si>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</si>
  <si>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</si>
  <si>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</si>
  <si>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</si>
  <si>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</si>
  <si>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</si>
  <si>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</si>
  <si>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</si>
  <si>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</si>
  <si>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</si>
  <si>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</si>
  <si>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</si>
  <si>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</si>
  <si>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</si>
  <si>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</si>
  <si>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</si>
  <si>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</si>
  <si>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</si>
  <si>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</si>
  <si>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</si>
  <si>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</si>
  <si>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</si>
  <si>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</si>
  <si>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</si>
  <si>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</si>
  <si>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</si>
  <si>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</si>
  <si>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</si>
  <si>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</si>
  <si>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</si>
  <si>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</si>
  <si>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</si>
  <si>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</si>
  <si>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</si>
  <si>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</si>
  <si>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</si>
  <si>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</si>
  <si>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</si>
  <si>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</si>
  <si>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</si>
  <si>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</si>
  <si>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</si>
  <si>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</si>
  <si>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</si>
  <si>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</si>
  <si>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</si>
  <si>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</si>
  <si>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</si>
  <si>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</si>
  <si>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</si>
  <si>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</si>
  <si>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</si>
  <si>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</si>
  <si>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</si>
  <si>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</si>
  <si>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</si>
  <si>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</si>
  <si>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</si>
  <si>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</si>
  <si>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</si>
  <si>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</si>
  <si>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</si>
  <si>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</si>
  <si>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</si>
  <si>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</si>
  <si>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</si>
  <si>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</si>
  <si>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</si>
  <si>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</si>
  <si>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</si>
  <si>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</si>
  <si>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</si>
  <si>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</si>
  <si>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</si>
  <si>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</si>
  <si>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</si>
  <si>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</si>
  <si>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</si>
  <si>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</si>
  <si>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</si>
  <si>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</si>
  <si>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</si>
  <si>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</si>
  <si>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</si>
  <si>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</si>
  <si>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</si>
  <si>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</si>
  <si>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</si>
  <si>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</si>
  <si>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</si>
  <si>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</si>
  <si>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</si>
  <si>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</si>
  <si>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</si>
  <si>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</si>
  <si>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</si>
  <si>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</si>
  <si>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</si>
  <si>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</si>
  <si>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</si>
  <si>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</si>
  <si>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</si>
  <si>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</si>
  <si>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</si>
  <si>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</si>
  <si>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</si>
  <si>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</si>
  <si>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</si>
  <si>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</si>
  <si>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</si>
  <si>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</si>
  <si>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</si>
  <si>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</si>
  <si>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</si>
  <si>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</si>
  <si>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</si>
  <si>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</si>
  <si>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</si>
  <si>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</si>
  <si>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</si>
  <si>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</si>
  <si>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</si>
  <si>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</si>
  <si>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</si>
  <si>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</si>
  <si>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</si>
  <si>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</si>
  <si>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</si>
  <si>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</si>
  <si>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</si>
  <si>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</si>
  <si>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</si>
  <si>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</si>
  <si>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</si>
  <si>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</si>
  <si>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</si>
  <si>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</si>
  <si>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</si>
  <si>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</si>
  <si>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</si>
  <si>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</si>
  <si>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</si>
  <si>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</si>
  <si>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</si>
  <si>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</si>
  <si>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</si>
  <si>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</si>
  <si>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</si>
  <si>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</si>
  <si>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</si>
  <si>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</si>
  <si>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</si>
  <si>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</si>
  <si>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</si>
  <si>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</si>
  <si>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</si>
  <si>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</si>
  <si>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</si>
  <si>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</si>
  <si>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</si>
  <si>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</si>
  <si>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</si>
  <si>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</si>
  <si>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</si>
  <si>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</si>
  <si>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</si>
  <si>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</si>
  <si>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</si>
  <si>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</si>
  <si>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</si>
  <si>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</si>
  <si>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</si>
  <si>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</si>
  <si>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</si>
  <si>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</si>
  <si>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</si>
  <si>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</si>
  <si>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</si>
  <si>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</si>
  <si>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</si>
  <si>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</si>
  <si>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</si>
  <si>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</si>
  <si>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</si>
  <si>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</si>
  <si>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</si>
  <si>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</si>
  <si>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</si>
  <si>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</si>
  <si>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</si>
  <si>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</si>
  <si>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</si>
  <si>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</si>
  <si>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</si>
  <si>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</si>
  <si>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</si>
  <si>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</si>
  <si>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</si>
  <si>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</si>
  <si>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</si>
  <si>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</si>
  <si>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</si>
  <si>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</si>
  <si>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</si>
  <si>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</si>
  <si>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</si>
  <si>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</si>
  <si>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</si>
  <si>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</si>
  <si>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</si>
  <si>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</si>
  <si>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</si>
  <si>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</si>
  <si>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</si>
  <si>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</si>
  <si>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</si>
  <si>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</si>
  <si>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</si>
  <si>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</si>
  <si>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</si>
  <si>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</si>
  <si>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</si>
  <si>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</si>
  <si>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</si>
  <si>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</si>
  <si>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</si>
  <si>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</si>
  <si>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</si>
  <si>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</si>
  <si>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</si>
  <si>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</si>
  <si>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</si>
  <si>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</si>
  <si>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</si>
  <si>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</si>
  <si>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</si>
  <si>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</si>
  <si>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</si>
  <si>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</si>
  <si>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</si>
  <si>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</si>
  <si>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</si>
  <si>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</si>
  <si>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</si>
  <si>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</si>
  <si>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</si>
  <si>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</si>
  <si>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</si>
  <si>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</si>
  <si>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</si>
  <si>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</si>
  <si>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</si>
  <si>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</si>
  <si>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</si>
  <si>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</si>
  <si>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</si>
  <si>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</si>
  <si>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</si>
  <si>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</si>
  <si>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</si>
  <si>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</si>
  <si>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</si>
  <si>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</si>
  <si>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</si>
  <si>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</si>
  <si>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</si>
  <si>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</si>
  <si>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</si>
  <si>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</si>
  <si>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</si>
  <si>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</si>
  <si>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</si>
  <si>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</si>
  <si>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</si>
  <si>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</si>
  <si>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</si>
  <si>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</si>
  <si>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</si>
  <si>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</si>
  <si>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</si>
  <si>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</si>
  <si>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</si>
  <si>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</si>
  <si>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</si>
  <si>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</si>
  <si>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</si>
  <si>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</si>
  <si>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</si>
  <si>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</si>
  <si>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</si>
  <si>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</si>
  <si>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</si>
  <si>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</si>
  <si>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</si>
  <si>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</si>
  <si>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</si>
  <si>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</si>
  <si>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</si>
  <si>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</si>
  <si>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</si>
  <si>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</si>
  <si>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</si>
  <si>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</si>
  <si>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</si>
  <si>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</si>
  <si>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</si>
  <si>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</si>
  <si>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</si>
  <si>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</si>
  <si>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</si>
  <si>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</si>
  <si>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</si>
  <si>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</si>
  <si>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</si>
  <si>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</si>
  <si>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</si>
  <si>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</si>
  <si>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</si>
  <si>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</si>
  <si>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</si>
  <si>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</si>
  <si>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</si>
  <si>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</si>
  <si>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</si>
  <si>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</si>
  <si>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</si>
  <si>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</si>
  <si>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</si>
  <si>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</si>
  <si>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</si>
  <si>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</si>
  <si>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</si>
  <si>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</si>
  <si>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</si>
  <si>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</si>
  <si>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</si>
  <si>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</si>
  <si>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</si>
  <si>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</si>
  <si>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</si>
  <si>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</si>
  <si>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</si>
  <si>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</si>
  <si>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</si>
  <si>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</si>
  <si>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</si>
  <si>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</si>
  <si>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</si>
  <si>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</si>
  <si>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</si>
  <si>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</si>
  <si>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</si>
  <si>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</si>
  <si>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</si>
  <si>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</si>
  <si>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</si>
  <si>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</si>
  <si>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</si>
  <si>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</si>
  <si>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</si>
  <si>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</si>
  <si>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</si>
  <si>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</si>
  <si>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</si>
  <si>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</si>
  <si>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</si>
  <si>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</si>
  <si>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</si>
  <si>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</si>
  <si>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</si>
  <si>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</si>
  <si>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</si>
  <si>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</si>
  <si>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</si>
  <si>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</si>
  <si>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</si>
  <si>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</si>
  <si>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</si>
  <si>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</si>
  <si>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</si>
  <si>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</si>
  <si>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</si>
  <si>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</si>
  <si>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</si>
  <si>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</si>
  <si>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</si>
  <si>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</si>
  <si>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</si>
  <si>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</si>
  <si>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</si>
  <si>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</si>
  <si>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</si>
  <si>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</si>
  <si>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</si>
  <si>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</si>
  <si>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</si>
  <si>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</si>
  <si>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</si>
  <si>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</si>
  <si>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</si>
  <si>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</si>
  <si>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</si>
  <si>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</si>
  <si>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</si>
  <si>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</si>
  <si>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</si>
  <si>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</si>
  <si>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</si>
  <si>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</si>
  <si>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</si>
  <si>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</si>
  <si>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</si>
  <si>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</si>
  <si>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</si>
  <si>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</si>
  <si>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</si>
  <si>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</si>
  <si>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</si>
  <si>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</si>
  <si>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</si>
  <si>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</si>
  <si>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</si>
  <si>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</si>
  <si>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</si>
  <si>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</si>
  <si>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</si>
  <si>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</si>
  <si>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</si>
  <si>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</si>
  <si>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</si>
  <si>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</si>
  <si>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</si>
  <si>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</si>
  <si>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</si>
  <si>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</si>
  <si>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</si>
  <si>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</si>
  <si>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</si>
  <si>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</si>
  <si>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</si>
  <si>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</si>
  <si>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</si>
  <si>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</si>
  <si>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</si>
  <si>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</si>
  <si>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</si>
  <si>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</si>
  <si>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</si>
  <si>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</si>
  <si>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</si>
  <si>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</si>
  <si>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</si>
  <si>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</si>
  <si>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</si>
  <si>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</si>
  <si>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</si>
  <si>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</si>
  <si>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</si>
  <si>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</si>
  <si>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</si>
  <si>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</si>
  <si>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</si>
  <si>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</si>
  <si>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</si>
  <si>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</si>
  <si>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</si>
  <si>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</si>
  <si>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</si>
  <si>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</si>
  <si>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</si>
  <si>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</si>
  <si>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</si>
  <si>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</si>
  <si>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</si>
  <si>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</si>
  <si>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</si>
  <si>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</si>
  <si>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</si>
  <si>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</si>
  <si>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</si>
  <si>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</si>
  <si>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</si>
  <si>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</si>
  <si>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</si>
  <si>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</si>
  <si>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</si>
  <si>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</si>
  <si>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</si>
  <si>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</si>
  <si>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</si>
  <si>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</si>
  <si>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</si>
  <si>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</si>
  <si>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</si>
  <si>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</si>
  <si>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</si>
  <si>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</si>
  <si>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</si>
  <si>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</si>
  <si>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</si>
  <si>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</si>
  <si>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</si>
  <si>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</si>
  <si>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</si>
  <si>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</si>
  <si>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</si>
  <si>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</si>
  <si>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</si>
  <si>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</si>
  <si>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</si>
  <si>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</si>
  <si>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</si>
  <si>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</si>
  <si>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</si>
  <si>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</si>
  <si>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</si>
  <si>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</si>
  <si>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</si>
  <si>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</si>
  <si>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</si>
  <si>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</si>
  <si>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</si>
  <si>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</si>
  <si>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</si>
  <si>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</si>
  <si>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</si>
  <si>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</si>
  <si>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</si>
  <si>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</si>
  <si>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</si>
  <si>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</si>
  <si>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</si>
  <si>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</si>
  <si>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</si>
  <si>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</si>
  <si>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</si>
  <si>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</si>
  <si>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</si>
  <si>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</si>
  <si>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</si>
  <si>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</si>
  <si>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</si>
  <si>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</si>
  <si>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</si>
  <si>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</si>
  <si>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</si>
  <si>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</si>
  <si>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</si>
  <si>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</si>
  <si>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</si>
  <si>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</si>
  <si>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</si>
  <si>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</si>
  <si>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</si>
  <si>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</si>
  <si>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</si>
  <si>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</si>
  <si>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</si>
  <si>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</si>
  <si>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</si>
  <si>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</si>
  <si>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</si>
  <si>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</si>
  <si>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</si>
  <si>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</si>
  <si>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</si>
  <si>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</si>
  <si>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</si>
  <si>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</si>
  <si>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</si>
  <si>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</si>
  <si>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</si>
  <si>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</si>
  <si>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</si>
  <si>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</si>
  <si>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</si>
  <si>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</si>
  <si>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</si>
  <si>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</si>
  <si>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</si>
  <si>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</si>
  <si>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</si>
  <si>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</si>
  <si>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</si>
  <si>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</si>
  <si>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</si>
  <si>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</si>
  <si>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</si>
  <si>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</si>
  <si>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</si>
  <si>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</si>
  <si>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</si>
  <si>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</si>
  <si>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</si>
  <si>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</si>
  <si>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</si>
  <si>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</si>
  <si>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</si>
  <si>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</si>
  <si>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</si>
  <si>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</si>
  <si>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</si>
  <si>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</si>
  <si>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</si>
  <si>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</si>
  <si>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</si>
  <si>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</si>
  <si>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</si>
  <si>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</si>
  <si>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</si>
  <si>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</si>
  <si>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</si>
  <si>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</si>
  <si>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</si>
  <si>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</si>
  <si>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</si>
  <si>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</si>
  <si>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</si>
  <si>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</si>
  <si>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</si>
  <si>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</si>
  <si>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</si>
  <si>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</si>
  <si>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</si>
  <si>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</si>
  <si>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</si>
  <si>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</si>
  <si>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</si>
  <si>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</si>
  <si>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</si>
  <si>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</si>
  <si>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</si>
  <si>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</si>
  <si>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</si>
  <si>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</si>
  <si>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</si>
  <si>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</si>
  <si>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</si>
  <si>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</si>
  <si>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</si>
  <si>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</si>
  <si>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</si>
  <si>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</si>
  <si>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</si>
  <si>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</si>
  <si>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</si>
  <si>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</si>
  <si>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</si>
  <si>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</si>
  <si>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</si>
  <si>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</si>
  <si>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</si>
  <si>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</si>
  <si>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</si>
  <si>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</si>
  <si>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</si>
  <si>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</si>
  <si>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</si>
  <si>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</si>
  <si>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</si>
  <si>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</si>
  <si>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</si>
  <si>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</si>
  <si>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</si>
  <si>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</si>
  <si>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</si>
  <si>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</si>
  <si>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</si>
  <si>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</si>
  <si>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</si>
  <si>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</si>
  <si>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</si>
  <si>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</si>
  <si>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</si>
  <si>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</si>
  <si>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</si>
  <si>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</si>
  <si>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</si>
  <si>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</si>
  <si>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</si>
  <si>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</si>
  <si>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</si>
  <si>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</si>
  <si>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</si>
  <si>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</si>
  <si>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</si>
  <si>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</si>
  <si>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</si>
  <si>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</si>
  <si>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</si>
  <si>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</si>
  <si>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</si>
  <si>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</si>
  <si>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</si>
  <si>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</si>
  <si>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</si>
  <si>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</si>
  <si>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</si>
  <si>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</si>
  <si>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</si>
  <si>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</si>
  <si>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</si>
  <si>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</si>
  <si>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</si>
  <si>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</si>
  <si>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</si>
  <si>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</si>
  <si>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</si>
  <si>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</si>
  <si>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</si>
  <si>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</si>
  <si>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</si>
  <si>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</si>
  <si>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</si>
  <si>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</si>
  <si>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</si>
  <si>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</si>
  <si>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</si>
  <si>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</si>
  <si>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</si>
  <si>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</si>
  <si>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</si>
  <si>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</si>
  <si>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</si>
  <si>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</si>
  <si>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</si>
  <si>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</si>
  <si>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</si>
  <si>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</si>
  <si>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</si>
  <si>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</si>
  <si>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</si>
  <si>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</si>
  <si>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</si>
  <si>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</si>
  <si>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</si>
  <si>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</si>
  <si>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</si>
  <si>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</si>
  <si>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</si>
  <si>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</si>
  <si>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</si>
  <si>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</si>
  <si>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</si>
  <si>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</si>
  <si>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</si>
  <si>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</si>
  <si>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</si>
  <si>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</si>
  <si>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</si>
  <si>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</si>
  <si>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</si>
  <si>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</si>
  <si>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</si>
  <si>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</si>
  <si>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</si>
  <si>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</si>
  <si>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</si>
  <si>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</si>
  <si>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</si>
  <si>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</si>
  <si>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</si>
  <si>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</si>
  <si>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</si>
  <si>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</si>
  <si>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</si>
  <si>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</si>
  <si>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</si>
  <si>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</si>
  <si>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</si>
  <si>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</si>
  <si>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</si>
  <si>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</si>
  <si>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</si>
  <si>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</si>
  <si>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</si>
  <si>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</si>
  <si>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</si>
  <si>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</si>
  <si>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</si>
  <si>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</si>
  <si>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</si>
  <si>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</si>
  <si>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</si>
  <si>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</si>
  <si>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</si>
  <si>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</si>
  <si>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</si>
  <si>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</si>
  <si>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</si>
  <si>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</si>
  <si>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</si>
  <si>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</si>
  <si>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</si>
  <si>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</si>
  <si>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</si>
  <si>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</si>
  <si>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</si>
  <si>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</si>
  <si>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</si>
  <si>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</si>
  <si>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</si>
  <si>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</si>
  <si>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</si>
  <si>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</si>
  <si>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</si>
  <si>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</si>
  <si>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</si>
  <si>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</si>
  <si>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</si>
  <si>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</si>
  <si>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</si>
  <si>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</si>
  <si>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</si>
  <si>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</si>
  <si>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</si>
  <si>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</si>
  <si>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</si>
  <si>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</si>
  <si>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</si>
  <si>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</si>
  <si>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</si>
  <si>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</si>
  <si>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</si>
  <si>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</si>
  <si>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</si>
  <si>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</si>
  <si>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</si>
  <si>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</si>
  <si>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</si>
  <si>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</si>
  <si>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</si>
  <si>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</si>
  <si>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</si>
  <si>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</si>
  <si>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</si>
  <si>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</si>
  <si>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</si>
  <si>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</si>
  <si>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</si>
  <si>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</si>
  <si>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</si>
  <si>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</si>
  <si>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</si>
  <si>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</si>
  <si>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</si>
  <si>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</si>
  <si>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</si>
  <si>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</si>
  <si>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</si>
  <si>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</si>
  <si>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</si>
  <si>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</si>
  <si>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</si>
  <si>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</si>
  <si>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</si>
  <si>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</si>
  <si>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</si>
  <si>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</si>
  <si>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</si>
  <si>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</si>
  <si>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</si>
  <si>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</si>
  <si>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</si>
  <si>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</si>
  <si>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</si>
  <si>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</si>
  <si>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</si>
  <si>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</si>
  <si>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</si>
  <si>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</si>
  <si>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</si>
  <si>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</si>
  <si>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</si>
  <si>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</si>
  <si>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</si>
  <si>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</si>
  <si>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</si>
  <si>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</si>
  <si>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</si>
  <si>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</si>
  <si>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</si>
  <si>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</si>
  <si>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</si>
  <si>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</si>
  <si>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</si>
  <si>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</si>
  <si>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</si>
  <si>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</si>
  <si>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</si>
  <si>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</si>
  <si>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</si>
  <si>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</si>
  <si>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</si>
  <si>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</si>
  <si>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</si>
  <si>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</si>
  <si>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</si>
  <si>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</si>
  <si>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</si>
  <si>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</si>
  <si>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</si>
  <si>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</si>
  <si>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</si>
  <si>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</si>
  <si>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</si>
  <si>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</si>
  <si>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</si>
  <si>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</si>
  <si>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</si>
  <si>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</si>
  <si>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</si>
  <si>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</si>
  <si>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</si>
  <si>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</si>
  <si>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</si>
  <si>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</si>
  <si>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</si>
  <si>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</si>
  <si>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</si>
  <si>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</si>
  <si>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</si>
  <si>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</si>
  <si>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</si>
  <si>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</si>
  <si>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</si>
  <si>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</si>
  <si>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</si>
  <si>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</si>
  <si>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</si>
  <si>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</si>
  <si>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</si>
  <si>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</si>
  <si>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</si>
  <si>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</si>
  <si>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</si>
  <si>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</si>
  <si>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</si>
  <si>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</si>
  <si>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</si>
  <si>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</si>
  <si>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</si>
  <si>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</si>
  <si>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</si>
  <si>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</si>
  <si>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</si>
  <si>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</si>
  <si>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</si>
  <si>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</si>
  <si>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</si>
  <si>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</si>
  <si>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</si>
  <si>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</si>
  <si>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</si>
  <si>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</si>
  <si>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</si>
  <si>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</si>
  <si>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</si>
  <si>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</si>
  <si>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</si>
  <si>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</si>
  <si>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</si>
  <si>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</si>
  <si>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</si>
  <si>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</si>
  <si>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</si>
  <si>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</si>
  <si>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</si>
  <si>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</si>
  <si>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</si>
  <si>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</si>
  <si>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</si>
  <si>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</si>
  <si>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</si>
  <si>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</si>
  <si>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</si>
  <si>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</si>
  <si>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</si>
  <si>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</si>
  <si>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</si>
  <si>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</si>
  <si>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</si>
  <si>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</si>
  <si>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</si>
  <si>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</si>
  <si>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</si>
  <si>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</si>
  <si>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</si>
  <si>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</si>
  <si>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</si>
  <si>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</si>
  <si>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</si>
  <si>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</si>
  <si>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</si>
  <si>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</si>
  <si>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</si>
  <si>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</si>
  <si>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</si>
  <si>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</si>
  <si>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</si>
  <si>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</si>
  <si>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</si>
  <si>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</si>
  <si>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</si>
  <si>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</si>
  <si>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</si>
  <si>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</si>
  <si>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</si>
  <si>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</si>
  <si>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</si>
  <si>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</si>
  <si>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</si>
  <si>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</si>
  <si>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</si>
  <si>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</si>
  <si>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</si>
  <si>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</si>
  <si>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</si>
  <si>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</si>
  <si>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</si>
  <si>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</si>
  <si>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</si>
  <si>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</si>
  <si>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</si>
  <si>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</si>
  <si>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</si>
  <si>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</si>
  <si>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</si>
  <si>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</si>
  <si>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</si>
  <si>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</si>
  <si>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</si>
  <si>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</si>
  <si>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</si>
  <si>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</si>
  <si>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</si>
  <si>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</si>
  <si>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</si>
  <si>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</si>
  <si>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</si>
  <si>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</si>
  <si>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</si>
  <si>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</si>
  <si>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</si>
  <si>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</si>
  <si>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</si>
  <si>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</si>
  <si>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</si>
  <si>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</si>
  <si>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</si>
  <si>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</si>
  <si>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</si>
  <si>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</si>
  <si>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</si>
  <si>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</si>
  <si>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</si>
  <si>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</si>
  <si>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</si>
  <si>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</si>
  <si>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</si>
  <si>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</si>
  <si>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</si>
  <si>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</si>
  <si>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</si>
  <si>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</si>
  <si>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</si>
  <si>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</si>
  <si>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</si>
  <si>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</si>
  <si>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</si>
  <si>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</si>
  <si>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</si>
  <si>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</si>
  <si>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</si>
  <si>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</si>
  <si>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</si>
  <si>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</si>
  <si>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</si>
  <si>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</si>
  <si>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</si>
  <si>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</si>
  <si>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</si>
  <si>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</si>
  <si>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</si>
  <si>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</si>
  <si>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</si>
  <si>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</si>
  <si>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</si>
  <si>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</si>
  <si>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</si>
  <si>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</si>
  <si>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</si>
  <si>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</si>
  <si>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</si>
  <si>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</si>
  <si>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</si>
  <si>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</si>
  <si>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</si>
  <si>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</si>
  <si>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</si>
  <si>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</si>
  <si>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</si>
  <si>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</si>
  <si>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</si>
  <si>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</si>
  <si>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</si>
  <si>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</si>
  <si>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</si>
  <si>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</si>
  <si>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</si>
  <si>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</si>
  <si>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</si>
  <si>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</si>
  <si>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</si>
  <si>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</si>
  <si>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</si>
  <si>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</si>
  <si>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</si>
  <si>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</si>
  <si>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</si>
  <si>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</si>
  <si>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</si>
  <si>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</si>
  <si>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</si>
  <si>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</si>
  <si>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</si>
  <si>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</si>
  <si>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</si>
  <si>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</si>
  <si>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</si>
  <si>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</si>
  <si>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</si>
  <si>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</si>
  <si>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</si>
  <si>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</si>
  <si>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</si>
  <si>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</si>
  <si>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</si>
  <si>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</si>
  <si>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</si>
  <si>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</si>
  <si>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</si>
  <si>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</si>
  <si>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</si>
  <si>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</si>
  <si>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</si>
  <si>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</si>
  <si>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</si>
  <si>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</si>
  <si>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</si>
  <si>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</si>
  <si>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</si>
  <si>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</si>
  <si>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</si>
  <si>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</si>
  <si>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</si>
  <si>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</si>
  <si>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</si>
  <si>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</si>
  <si>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</si>
  <si>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</si>
  <si>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</si>
  <si>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</si>
  <si>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</si>
  <si>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</si>
  <si>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</si>
  <si>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</si>
  <si>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</si>
  <si>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</si>
  <si>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</si>
  <si>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</si>
  <si>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</si>
  <si>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</si>
  <si>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</si>
  <si>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</si>
  <si>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</si>
  <si>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</si>
  <si>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</si>
  <si>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</si>
  <si>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</si>
  <si>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</si>
  <si>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</si>
  <si>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</si>
  <si>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</si>
  <si>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</si>
  <si>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</si>
  <si>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</si>
  <si>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</si>
  <si>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</si>
  <si>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</si>
  <si>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</si>
  <si>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</si>
  <si>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</si>
  <si>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</si>
  <si>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</si>
  <si>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</si>
  <si>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</si>
  <si>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</si>
  <si>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</si>
  <si>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</si>
  <si>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</si>
  <si>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</si>
  <si>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</si>
  <si>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</si>
  <si>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</si>
  <si>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</si>
  <si>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</si>
  <si>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</si>
  <si>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</si>
  <si>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</si>
  <si>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</si>
  <si>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</si>
  <si>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</si>
  <si>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</si>
  <si>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</si>
  <si>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</si>
  <si>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</si>
  <si>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</si>
  <si>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</si>
  <si>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</si>
  <si>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</si>
  <si>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</si>
  <si>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</si>
  <si>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</si>
  <si>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</si>
  <si>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</si>
  <si>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</si>
  <si>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</si>
  <si>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</si>
  <si>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</si>
  <si>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</si>
  <si>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</si>
  <si>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</si>
  <si>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</si>
  <si>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</si>
  <si>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</si>
  <si>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</si>
  <si>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</si>
  <si>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</si>
  <si>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</si>
  <si>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</si>
  <si>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</si>
  <si>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</si>
  <si>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</si>
  <si>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</si>
  <si>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</si>
  <si>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</si>
  <si>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</si>
  <si>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</si>
  <si>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</si>
  <si>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</si>
  <si>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</si>
  <si>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</si>
  <si>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</si>
  <si>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</si>
  <si>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</si>
  <si>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</si>
  <si>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</si>
  <si>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</si>
  <si>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</si>
  <si>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</si>
  <si>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</si>
  <si>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</si>
  <si>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</si>
  <si>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</si>
  <si>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</si>
  <si>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</si>
  <si>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</si>
  <si>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</si>
  <si>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</si>
  <si>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</si>
  <si>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</si>
  <si>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</si>
  <si>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</si>
  <si>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</si>
  <si>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</si>
  <si>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</si>
  <si>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</si>
  <si>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</si>
  <si>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</si>
  <si>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</si>
  <si>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</si>
  <si>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</si>
  <si>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</si>
  <si>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</si>
  <si>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</si>
  <si>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</si>
  <si>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</si>
  <si>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</si>
  <si>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</si>
  <si>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</si>
  <si>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</si>
  <si>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</si>
  <si>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</si>
  <si>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</si>
  <si>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</si>
  <si>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</si>
  <si>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</si>
  <si>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</si>
  <si>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</si>
  <si>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</si>
  <si>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</si>
  <si>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</si>
  <si>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</si>
  <si>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</si>
  <si>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</si>
  <si>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</si>
  <si>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</si>
  <si>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</si>
  <si>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</si>
  <si>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</si>
  <si>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</si>
  <si>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</si>
  <si>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</si>
  <si>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</si>
  <si>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</si>
  <si>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</si>
  <si>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</si>
  <si>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</si>
  <si>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</si>
  <si>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</si>
  <si>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</si>
  <si>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</si>
  <si>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</si>
  <si>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</si>
  <si>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</si>
  <si>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</si>
  <si>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</si>
  <si>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</si>
  <si>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</si>
  <si>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</si>
  <si>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</si>
  <si>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</si>
  <si>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</si>
  <si>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</si>
  <si>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</si>
  <si>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</si>
  <si>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</si>
  <si>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</si>
  <si>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</si>
  <si>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</si>
  <si>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</si>
  <si>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</si>
  <si>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</si>
  <si>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</si>
  <si>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</si>
  <si>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</si>
  <si>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</si>
  <si>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</si>
  <si>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</si>
  <si>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</si>
  <si>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</si>
  <si>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</si>
  <si>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</si>
  <si>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</si>
  <si>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</si>
  <si>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</si>
  <si>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</si>
  <si>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</si>
  <si>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</si>
  <si>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</si>
  <si>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</si>
  <si>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</si>
  <si>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</si>
  <si>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</si>
  <si>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</si>
  <si>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</si>
  <si>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</si>
  <si>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</si>
  <si>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</si>
  <si>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</si>
  <si>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</si>
  <si>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</si>
  <si>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</si>
  <si>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</si>
  <si>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</si>
  <si>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</si>
  <si>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</si>
  <si>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</si>
  <si>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</si>
  <si>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</si>
  <si>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</si>
  <si>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</si>
  <si>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</si>
  <si>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</si>
  <si>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</si>
  <si>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</si>
  <si>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</si>
  <si>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</si>
  <si>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</si>
  <si>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</si>
  <si>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</si>
  <si>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</si>
  <si>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</si>
  <si>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</si>
  <si>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</si>
  <si>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</si>
  <si>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</si>
  <si>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</si>
  <si>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</si>
  <si>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</si>
  <si>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</si>
  <si>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</si>
  <si>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</si>
  <si>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</si>
  <si>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</si>
  <si>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</si>
  <si>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</si>
  <si>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</si>
  <si>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</si>
  <si>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</si>
  <si>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</si>
  <si>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</si>
  <si>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</si>
  <si>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</si>
  <si>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</si>
  <si>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</si>
  <si>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</si>
  <si>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</si>
  <si>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</si>
  <si>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</si>
  <si>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</si>
  <si>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</si>
  <si>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</si>
  <si>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</si>
  <si>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</si>
  <si>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</si>
  <si>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</si>
  <si>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</si>
  <si>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</si>
  <si>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</si>
  <si>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</si>
  <si>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</si>
  <si>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</si>
  <si>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</si>
  <si>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</si>
  <si>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</si>
  <si>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</si>
  <si>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</si>
  <si>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</si>
  <si>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</si>
  <si>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</si>
  <si>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</si>
  <si>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</si>
  <si>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</si>
  <si>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</si>
  <si>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</si>
  <si>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</si>
  <si>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</si>
  <si>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</si>
  <si>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</si>
  <si>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</si>
  <si>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</si>
  <si>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</si>
  <si>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</si>
  <si>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</si>
  <si>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</si>
  <si>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</si>
  <si>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</si>
  <si>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</si>
  <si>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</si>
  <si>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</si>
  <si>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</si>
  <si>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</si>
  <si>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</si>
  <si>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</si>
  <si>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</si>
  <si>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</si>
  <si>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</si>
  <si>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</si>
  <si>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</si>
  <si>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</si>
  <si>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</si>
  <si>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</si>
  <si>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</si>
  <si>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</si>
  <si>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</si>
  <si>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</si>
  <si>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</si>
  <si>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</si>
  <si>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</si>
  <si>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</si>
  <si>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</si>
  <si>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</si>
  <si>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</si>
  <si>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</si>
  <si>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</si>
  <si>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</si>
  <si>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</si>
  <si>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</si>
  <si>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</si>
  <si>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</si>
  <si>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</si>
  <si>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</si>
  <si>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</si>
  <si>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</si>
  <si>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</si>
  <si>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</si>
  <si>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</si>
  <si>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</si>
  <si>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</si>
  <si>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</si>
  <si>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</si>
  <si>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</si>
  <si>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</si>
  <si>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</si>
  <si>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</si>
  <si>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</si>
  <si>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</si>
  <si>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</si>
  <si>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</si>
  <si>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</si>
  <si>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</si>
  <si>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</si>
  <si>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</si>
  <si>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</si>
  <si>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</si>
  <si>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</si>
  <si>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</si>
  <si>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</si>
  <si>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</si>
  <si>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</si>
  <si>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</si>
  <si>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</si>
  <si>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</si>
  <si>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</si>
  <si>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</si>
  <si>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</si>
  <si>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</si>
  <si>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</si>
  <si>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</si>
  <si>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</si>
  <si>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</si>
  <si>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</si>
  <si>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</si>
  <si>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</si>
  <si>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</si>
  <si>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</si>
  <si>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</si>
  <si>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</si>
  <si>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</si>
  <si>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</si>
  <si>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</si>
  <si>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</si>
  <si>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</si>
  <si>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</si>
  <si>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</si>
  <si>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</si>
  <si>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</si>
  <si>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</si>
  <si>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</si>
  <si>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</si>
  <si>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</si>
  <si>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</si>
  <si>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</si>
  <si>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</si>
  <si>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</si>
  <si>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</si>
  <si>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</si>
  <si>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</si>
  <si>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</si>
  <si>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</si>
  <si>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</si>
  <si>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</si>
  <si>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</si>
  <si>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</si>
  <si>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</si>
  <si>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</si>
  <si>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</si>
  <si>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</si>
  <si>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</si>
  <si>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</si>
  <si>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</si>
  <si>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</si>
  <si>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</si>
  <si>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</si>
  <si>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</si>
  <si>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</si>
  <si>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</si>
  <si>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</si>
  <si>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</si>
  <si>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</si>
  <si>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</si>
  <si>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</si>
  <si>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</si>
  <si>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</si>
  <si>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</si>
  <si>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</si>
  <si>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</si>
  <si>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</si>
  <si>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</si>
  <si>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</si>
  <si>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</si>
  <si>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</si>
  <si>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</si>
  <si>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</si>
  <si>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</si>
  <si>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</si>
  <si>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</si>
  <si>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</si>
  <si>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</si>
  <si>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</si>
  <si>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</si>
  <si>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</si>
  <si>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</si>
  <si>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</si>
  <si>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</si>
  <si>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</si>
  <si>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</si>
  <si>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</si>
  <si>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</si>
  <si>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</si>
  <si>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</si>
  <si>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</si>
  <si>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</si>
  <si>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</si>
  <si>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</si>
  <si>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</si>
  <si>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</si>
  <si>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</si>
  <si>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</si>
  <si>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</si>
  <si>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</si>
  <si>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</si>
  <si>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</si>
  <si>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</si>
  <si>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</si>
  <si>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</si>
  <si>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</si>
  <si>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</si>
  <si>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</si>
  <si>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</si>
  <si>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</si>
  <si>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</si>
  <si>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</si>
  <si>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</si>
  <si>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</si>
  <si>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</si>
  <si>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</si>
  <si>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</si>
  <si>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</si>
  <si>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</si>
  <si>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</si>
  <si>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</si>
  <si>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</si>
  <si>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</si>
  <si>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</si>
  <si>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</si>
  <si>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</si>
  <si>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</si>
  <si>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</si>
  <si>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</si>
  <si>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</si>
  <si>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</si>
  <si>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</si>
  <si>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</si>
  <si>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</si>
  <si>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</si>
  <si>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</si>
  <si>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</si>
  <si>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</si>
  <si>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</si>
  <si>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</si>
  <si>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</si>
  <si>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</si>
  <si>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</si>
  <si>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</si>
  <si>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</si>
  <si>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</si>
  <si>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</si>
  <si>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</si>
  <si>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</si>
  <si>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</si>
  <si>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</si>
  <si>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</si>
  <si>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</si>
  <si>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</si>
  <si>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</si>
  <si>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</si>
  <si>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</si>
  <si>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</si>
  <si>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</si>
  <si>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</si>
  <si>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</si>
  <si>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</si>
  <si>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</si>
  <si>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</si>
  <si>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</si>
  <si>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</si>
  <si>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</si>
  <si>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</si>
  <si>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</si>
  <si>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</si>
  <si>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</si>
  <si>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</si>
  <si>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</si>
  <si>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</si>
  <si>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</si>
  <si>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</si>
  <si>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</si>
  <si>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</si>
  <si>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</si>
  <si>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</si>
  <si>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</si>
  <si>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</si>
  <si>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</si>
  <si>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</si>
  <si>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</si>
  <si>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</si>
  <si>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</si>
  <si>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</si>
  <si>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</si>
  <si>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</si>
  <si>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</si>
  <si>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</si>
  <si>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</si>
  <si>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</si>
  <si>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</si>
  <si>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</si>
  <si>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</si>
  <si>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</si>
  <si>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</si>
  <si>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</si>
  <si>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</si>
  <si>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</si>
  <si>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</si>
  <si>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</si>
  <si>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</si>
  <si>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</si>
  <si>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</si>
  <si>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</si>
  <si>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</si>
  <si>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</si>
  <si>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</si>
  <si>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</si>
  <si>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</si>
  <si>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</si>
  <si>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</si>
  <si>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</si>
  <si>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</si>
  <si>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</si>
  <si>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</si>
  <si>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</si>
  <si>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</si>
  <si>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</si>
  <si>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</si>
  <si>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</si>
  <si>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</si>
  <si>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</si>
  <si>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</si>
  <si>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</si>
  <si>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</si>
  <si>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</si>
  <si>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</si>
  <si>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</si>
  <si>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</si>
  <si>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</si>
  <si>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</si>
  <si>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</si>
  <si>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</si>
  <si>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</si>
  <si>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</si>
  <si>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</si>
  <si>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</si>
  <si>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</si>
  <si>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</si>
  <si>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</si>
  <si>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</si>
  <si>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</si>
  <si>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</si>
  <si>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</si>
  <si>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</si>
  <si>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</si>
  <si>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</si>
  <si>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</si>
  <si>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</si>
  <si>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</si>
  <si>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</si>
  <si>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</si>
  <si>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</si>
  <si>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</si>
  <si>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</si>
  <si>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</si>
  <si>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</si>
  <si>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</si>
  <si>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</si>
  <si>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</si>
  <si>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</si>
  <si>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</si>
  <si>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</si>
  <si>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</si>
  <si>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</si>
  <si>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</si>
  <si>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</si>
  <si>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</si>
  <si>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</si>
  <si>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</si>
  <si>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</si>
  <si>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</si>
  <si>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</si>
  <si>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</si>
  <si>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</si>
  <si>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</si>
  <si>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</si>
  <si>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</si>
  <si>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</si>
  <si>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</si>
  <si>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</si>
  <si>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</si>
  <si>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</si>
  <si>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</si>
  <si>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</si>
  <si>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</si>
  <si>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</si>
  <si>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</si>
  <si>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</si>
  <si>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</si>
  <si>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</si>
  <si>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</si>
  <si>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</si>
  <si>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</si>
  <si>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</si>
  <si>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</si>
  <si>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</si>
  <si>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</si>
  <si>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</si>
  <si>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</si>
  <si>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</si>
  <si>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</si>
  <si>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</si>
  <si>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</si>
  <si>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</si>
  <si>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</si>
  <si>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</si>
  <si>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</si>
  <si>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</si>
  <si>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</si>
  <si>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</si>
  <si>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</si>
  <si>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</si>
  <si>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</si>
  <si>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</si>
  <si>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</si>
  <si>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</si>
  <si>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</si>
  <si>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</si>
  <si>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</si>
  <si>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</si>
  <si>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</si>
  <si>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</si>
  <si>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</si>
  <si>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</si>
  <si>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</si>
  <si>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</si>
  <si>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</si>
  <si>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</si>
  <si>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</si>
  <si>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</si>
  <si>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</si>
  <si>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</si>
  <si>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</si>
  <si>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</si>
  <si>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</si>
  <si>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</si>
  <si>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</si>
  <si>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</si>
  <si>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</si>
  <si>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</si>
  <si>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</si>
  <si>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</si>
  <si>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</si>
  <si>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</si>
  <si>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</si>
  <si>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</si>
  <si>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</si>
  <si>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</si>
  <si>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</si>
  <si>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</si>
  <si>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</si>
  <si>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</si>
  <si>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</si>
  <si>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</si>
  <si>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</si>
  <si>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</si>
  <si>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</si>
  <si>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</si>
  <si>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</si>
  <si>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</si>
  <si>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</si>
  <si>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</si>
  <si>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</si>
  <si>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</si>
  <si>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</si>
  <si>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</si>
  <si>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</si>
  <si>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</si>
  <si>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</si>
  <si>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</si>
  <si>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</si>
  <si>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</si>
  <si>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</si>
  <si>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</si>
  <si>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</si>
  <si>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</si>
  <si>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</si>
  <si>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</si>
  <si>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</si>
  <si>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</si>
  <si>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</si>
  <si>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</si>
  <si>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</si>
  <si>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</si>
  <si>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</si>
  <si>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</si>
  <si>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</si>
  <si>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</si>
  <si>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</si>
  <si>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</si>
  <si>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</si>
  <si>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</si>
  <si>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</si>
  <si>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</si>
  <si>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</si>
  <si>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</si>
  <si>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</si>
  <si>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</si>
  <si>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</si>
  <si>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</si>
  <si>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</si>
  <si>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</si>
  <si>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</si>
  <si>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</si>
  <si>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</si>
  <si>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</si>
  <si>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</si>
  <si>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</si>
  <si>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</si>
  <si>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</si>
  <si>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</si>
  <si>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</si>
  <si>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</si>
  <si>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</si>
  <si>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</si>
  <si>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</si>
  <si>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</si>
  <si>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</si>
  <si>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</si>
  <si>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</si>
  <si>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</si>
  <si>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</si>
  <si>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</si>
  <si>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</si>
  <si>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</si>
  <si>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</si>
  <si>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</si>
  <si>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</si>
  <si>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</si>
  <si>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</si>
  <si>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</si>
  <si>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</si>
  <si>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</si>
  <si>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</si>
  <si>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</si>
  <si>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</si>
  <si>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</si>
  <si>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</si>
  <si>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</si>
  <si>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</si>
  <si>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</si>
  <si>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</si>
  <si>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</si>
  <si>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</si>
  <si>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</si>
  <si>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</si>
  <si>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</si>
  <si>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</si>
  <si>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</si>
  <si>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</si>
  <si>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</si>
  <si>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</si>
  <si>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</si>
  <si>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</si>
  <si>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</si>
  <si>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</si>
  <si>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</si>
  <si>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</si>
  <si>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</si>
  <si>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</si>
  <si>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</si>
  <si>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</si>
  <si>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</si>
  <si>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</si>
  <si>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</si>
  <si>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</si>
  <si>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</si>
  <si>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</si>
  <si>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</si>
  <si>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</si>
  <si>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</si>
  <si>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</si>
  <si>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</si>
  <si>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</si>
  <si>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</si>
  <si>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</si>
  <si>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</si>
  <si>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</si>
  <si>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</si>
  <si>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</si>
  <si>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</si>
  <si>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</si>
  <si>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</si>
  <si>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</si>
  <si>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</si>
  <si>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</si>
  <si>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</si>
  <si>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</si>
  <si>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</si>
  <si>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</si>
  <si>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</si>
  <si>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</si>
  <si>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</si>
  <si>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</si>
  <si>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</si>
  <si>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</si>
  <si>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</si>
  <si>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</si>
  <si>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</si>
  <si>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</si>
  <si>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</si>
  <si>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</si>
  <si>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</si>
  <si>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</si>
  <si>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</si>
  <si>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</si>
  <si>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</si>
  <si>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</si>
  <si>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</si>
  <si>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</si>
  <si>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</si>
  <si>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</si>
  <si>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</si>
  <si>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</si>
  <si>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</si>
  <si>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</si>
  <si>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</si>
  <si>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</si>
  <si>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</si>
  <si>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</si>
  <si>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</si>
  <si>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</si>
  <si>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</si>
  <si>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</si>
  <si>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</si>
  <si>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</si>
  <si>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</si>
  <si>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</si>
  <si>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</si>
  <si>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</si>
  <si>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</si>
  <si>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</si>
  <si>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</si>
  <si>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</si>
  <si>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</si>
  <si>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</si>
  <si>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</si>
  <si>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</si>
  <si>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</si>
  <si>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</si>
  <si>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</si>
  <si>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</si>
  <si>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</si>
  <si>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</si>
  <si>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</si>
  <si>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</si>
  <si>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</si>
  <si>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</si>
  <si>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</si>
  <si>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</si>
  <si>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</si>
  <si>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</si>
  <si>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</si>
  <si>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</si>
  <si>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</si>
  <si>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</si>
  <si>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</si>
  <si>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</si>
  <si>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</si>
  <si>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</si>
  <si>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</si>
  <si>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</si>
  <si>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</si>
  <si>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</si>
  <si>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</si>
  <si>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</si>
  <si>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</si>
  <si>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</si>
  <si>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</si>
  <si>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</si>
  <si>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</si>
  <si>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</si>
  <si>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</si>
  <si>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</si>
  <si>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</si>
  <si>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</si>
  <si>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</si>
  <si>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</si>
  <si>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</si>
  <si>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</si>
  <si>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</si>
  <si>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</si>
  <si>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</si>
  <si>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</si>
  <si>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</si>
  <si>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</si>
  <si>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</si>
  <si>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</si>
  <si>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</si>
  <si>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</si>
  <si>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</si>
  <si>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</si>
  <si>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</si>
  <si>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</si>
  <si>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</si>
  <si>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</si>
  <si>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</si>
  <si>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</si>
  <si>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</si>
  <si>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</si>
  <si>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</si>
  <si>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</si>
  <si>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</si>
  <si>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</si>
  <si>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</si>
  <si>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</si>
  <si>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</si>
  <si>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</si>
  <si>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</si>
  <si>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</si>
  <si>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</si>
  <si>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</si>
  <si>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</si>
  <si>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</si>
  <si>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</si>
  <si>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</si>
  <si>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</si>
  <si>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</si>
  <si>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</si>
  <si>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</si>
  <si>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</si>
  <si>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</si>
  <si>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</si>
  <si>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</si>
  <si>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</si>
  <si>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</si>
  <si>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</si>
  <si>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</si>
  <si>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</si>
  <si>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</si>
  <si>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</si>
  <si>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</si>
  <si>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</si>
  <si>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</si>
  <si>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</si>
  <si>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</si>
  <si>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</si>
  <si>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</si>
  <si>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</si>
  <si>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</si>
  <si>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</si>
  <si>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</si>
  <si>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</si>
  <si>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</si>
  <si>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</si>
  <si>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</si>
  <si>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</si>
  <si>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</si>
  <si>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</si>
  <si>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</si>
  <si>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</si>
  <si>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</si>
  <si>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</si>
  <si>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</si>
  <si>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</si>
  <si>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</si>
  <si>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</si>
  <si>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</si>
  <si>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</si>
  <si>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</si>
  <si>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</si>
  <si>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</si>
  <si>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</si>
  <si>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</si>
  <si>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</si>
  <si>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</si>
  <si>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</si>
  <si>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</si>
  <si>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</si>
  <si>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</si>
  <si>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</si>
  <si>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</si>
  <si>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</si>
  <si>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</si>
  <si>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</si>
  <si>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</si>
  <si>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</si>
  <si>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</si>
  <si>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</si>
  <si>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</si>
  <si>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</si>
  <si>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</si>
  <si>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</si>
  <si>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</si>
  <si>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</si>
  <si>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</si>
  <si>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</si>
  <si>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</si>
  <si>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</si>
  <si>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</si>
  <si>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</si>
  <si>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</si>
  <si>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</si>
  <si>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</si>
  <si>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</si>
  <si>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</si>
  <si>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</si>
  <si>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</si>
  <si>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</si>
  <si>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</si>
  <si>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</si>
  <si>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</si>
  <si>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</si>
  <si>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</si>
  <si>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</si>
  <si>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</si>
  <si>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</si>
  <si>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</si>
  <si>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</si>
  <si>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</si>
  <si>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</si>
  <si>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</si>
  <si>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</si>
  <si>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</si>
  <si>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</si>
  <si>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</si>
  <si>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</si>
  <si>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</si>
  <si>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</si>
  <si>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</si>
  <si>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</si>
  <si>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</si>
  <si>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</si>
  <si>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</si>
  <si>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</si>
  <si>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</si>
  <si>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</si>
  <si>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</si>
  <si>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</si>
  <si>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</si>
  <si>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</si>
  <si>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</si>
  <si>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</si>
  <si>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</si>
  <si>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</si>
  <si>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</si>
  <si>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</si>
  <si>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</si>
  <si>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</si>
  <si>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</si>
  <si>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</si>
  <si>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</si>
  <si>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</si>
  <si>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</si>
  <si>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</si>
  <si>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</si>
  <si>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</si>
  <si>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</si>
  <si>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</si>
  <si>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</si>
  <si>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</si>
  <si>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</si>
  <si>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</si>
  <si>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</si>
  <si>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</si>
  <si>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</si>
  <si>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</si>
  <si>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</si>
  <si>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</si>
  <si>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</si>
  <si>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</si>
  <si>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</si>
  <si>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</si>
  <si>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</si>
  <si>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</si>
  <si>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</si>
  <si>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</si>
  <si>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</si>
  <si>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</si>
  <si>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</si>
  <si>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</si>
  <si>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</si>
  <si>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</si>
  <si>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</si>
  <si>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</si>
  <si>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</si>
  <si>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</si>
  <si>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</si>
  <si>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</si>
  <si>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</si>
  <si>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</si>
  <si>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</si>
  <si>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</si>
  <si>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</si>
  <si>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</si>
  <si>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</si>
  <si>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</si>
  <si>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</si>
  <si>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</si>
  <si>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</si>
  <si>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</si>
  <si>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</si>
  <si>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</si>
  <si>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</si>
  <si>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</si>
  <si>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</si>
  <si>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</si>
  <si>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</si>
  <si>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</si>
  <si>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</si>
  <si>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</si>
  <si>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</si>
  <si>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</si>
  <si>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</si>
  <si>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</si>
  <si>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</si>
  <si>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</si>
  <si>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</si>
  <si>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</si>
  <si>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</si>
  <si>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</si>
  <si>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</si>
  <si>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</si>
  <si>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</si>
  <si>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</si>
  <si>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</si>
  <si>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</si>
  <si>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</si>
  <si>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</si>
  <si>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</si>
  <si>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</si>
  <si>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</si>
  <si>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</si>
  <si>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</si>
  <si>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</si>
  <si>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</si>
  <si>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</si>
  <si>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</si>
  <si>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</si>
  <si>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</si>
  <si>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</si>
  <si>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</si>
  <si>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</si>
  <si>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</si>
  <si>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</si>
  <si>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</si>
  <si>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</si>
  <si>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</si>
  <si>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</si>
  <si>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</si>
  <si>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</si>
  <si>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</si>
  <si>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</si>
  <si>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</si>
  <si>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</si>
  <si>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</si>
  <si>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</si>
  <si>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</si>
  <si>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</si>
  <si>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</si>
  <si>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</si>
  <si>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</si>
  <si>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</si>
  <si>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</si>
  <si>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</si>
  <si>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</si>
  <si>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</si>
  <si>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</si>
  <si>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</si>
  <si>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</si>
  <si>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</si>
  <si>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</si>
  <si>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</si>
  <si>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</si>
  <si>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</si>
  <si>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</si>
  <si>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</si>
  <si>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</si>
  <si>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</si>
  <si>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</si>
  <si>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</si>
  <si>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</si>
  <si>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</si>
  <si>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</si>
  <si>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</si>
  <si>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</si>
  <si>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</si>
  <si>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</si>
  <si>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</si>
  <si>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</si>
  <si>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</si>
  <si>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</si>
  <si>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</si>
  <si>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</si>
  <si>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</si>
  <si>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</si>
  <si>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</si>
  <si>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</si>
  <si>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</si>
  <si>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</si>
  <si>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</si>
  <si>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</si>
  <si>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</si>
  <si>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</si>
  <si>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</si>
  <si>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</si>
  <si>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</si>
  <si>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</si>
  <si>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</si>
  <si>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</si>
  <si>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</si>
  <si>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</si>
  <si>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</si>
  <si>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</si>
  <si>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</si>
  <si>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</si>
  <si>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</si>
  <si>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</si>
  <si>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</si>
  <si>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</si>
  <si>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</si>
  <si>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</si>
  <si>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</si>
  <si>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</si>
  <si>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</si>
  <si>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</si>
  <si>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</si>
  <si>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</si>
  <si>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</si>
  <si>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</si>
  <si>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</si>
  <si>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</si>
  <si>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</si>
  <si>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</si>
  <si>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</si>
  <si>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</si>
  <si>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</si>
  <si>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</si>
  <si>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</si>
  <si>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</si>
  <si>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</si>
  <si>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</si>
  <si>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</si>
  <si>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</si>
  <si>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</si>
  <si>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</si>
  <si>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</si>
  <si>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</si>
  <si>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</si>
  <si>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</si>
  <si>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</si>
  <si>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</si>
  <si>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</si>
  <si>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</si>
  <si>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</si>
  <si>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</si>
  <si>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</si>
  <si>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</si>
  <si>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</si>
  <si>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</si>
  <si>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</si>
  <si>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</si>
  <si>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</si>
  <si>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</si>
  <si>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</si>
  <si>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</si>
  <si>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</si>
  <si>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</si>
  <si>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</si>
  <si>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</si>
  <si>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</si>
  <si>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</si>
  <si>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</si>
  <si>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</si>
  <si>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</si>
  <si>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</si>
  <si>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</si>
  <si>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</si>
  <si>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</si>
  <si>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</si>
  <si>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</si>
  <si>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</si>
  <si>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</si>
  <si>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</si>
  <si>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</si>
  <si>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</si>
  <si>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</si>
  <si>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</si>
  <si>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</si>
  <si>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</si>
  <si>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</si>
  <si>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</si>
  <si>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</si>
  <si>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</si>
  <si>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</si>
  <si>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</si>
  <si>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</si>
  <si>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</si>
  <si>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</si>
  <si>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</si>
  <si>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</si>
  <si>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</si>
  <si>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</si>
  <si>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</si>
  <si>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</si>
  <si>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</si>
  <si>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</si>
  <si>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</si>
  <si>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</si>
  <si>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</si>
  <si>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</si>
  <si>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</si>
  <si>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</si>
  <si>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</si>
  <si>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</si>
  <si>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</si>
  <si>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</si>
  <si>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</si>
  <si>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</si>
  <si>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</si>
  <si>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</si>
  <si>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</si>
  <si>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</si>
  <si>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</si>
  <si>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</si>
  <si>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</si>
  <si>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</si>
  <si>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</si>
  <si>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</si>
  <si>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</si>
  <si>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</si>
  <si>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</si>
  <si>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</si>
  <si>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</si>
  <si>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</si>
  <si>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</si>
  <si>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</si>
  <si>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</si>
  <si>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</si>
  <si>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</si>
  <si>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</si>
  <si>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</si>
  <si>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</si>
  <si>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</si>
  <si>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</si>
  <si>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</si>
  <si>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</si>
  <si>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</si>
  <si>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</si>
  <si>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</si>
  <si>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</si>
  <si>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</si>
  <si>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</si>
  <si>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</si>
  <si>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</si>
  <si>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</si>
  <si>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</si>
  <si>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</si>
  <si>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</si>
  <si>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</si>
  <si>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</si>
  <si>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</si>
  <si>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</si>
  <si>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</si>
  <si>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</si>
  <si>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</si>
  <si>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</si>
  <si>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</si>
  <si>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</si>
  <si>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</si>
  <si>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</si>
  <si>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</si>
  <si>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</si>
  <si>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</si>
  <si>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</si>
  <si>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</si>
  <si>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</si>
  <si>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</si>
  <si>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</si>
  <si>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</si>
  <si>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</si>
  <si>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</si>
  <si>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</si>
  <si>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</si>
  <si>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</si>
  <si>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</si>
  <si>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</si>
  <si>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</si>
  <si>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</si>
  <si>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</si>
  <si>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</si>
  <si>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</si>
  <si>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</si>
  <si>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</si>
  <si>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</si>
  <si>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</si>
  <si>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</si>
  <si>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</si>
  <si>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</si>
  <si>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</si>
  <si>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</si>
  <si>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</si>
  <si>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</si>
  <si>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</si>
  <si>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</si>
  <si>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</si>
  <si>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</si>
  <si>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</si>
  <si>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</si>
  <si>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</si>
  <si>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</si>
  <si>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</si>
  <si>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</si>
  <si>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</si>
  <si>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</si>
  <si>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</si>
  <si>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</si>
  <si>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</si>
  <si>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</si>
  <si>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</si>
  <si>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</si>
  <si>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</si>
  <si>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</si>
  <si>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</si>
  <si>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</si>
  <si>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</si>
  <si>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</si>
  <si>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</si>
  <si>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</si>
  <si>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</si>
  <si>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</si>
  <si>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</si>
  <si>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</si>
  <si>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</si>
  <si>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</si>
  <si>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</si>
  <si>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</si>
  <si>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</si>
  <si>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</si>
  <si>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</si>
  <si>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</si>
  <si>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</si>
  <si>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</si>
  <si>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</si>
  <si>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</si>
  <si>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</si>
  <si>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</si>
  <si>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</si>
  <si>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</si>
  <si>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</si>
  <si>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</si>
  <si>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</si>
  <si>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</si>
  <si>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</si>
  <si>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</si>
  <si>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</si>
  <si>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</si>
  <si>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</si>
  <si>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</si>
  <si>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</si>
  <si>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</si>
  <si>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</si>
  <si>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</si>
  <si>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</si>
  <si>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</si>
  <si>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</si>
  <si>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</si>
  <si>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</si>
  <si>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</si>
  <si>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</si>
  <si>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</si>
  <si>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</si>
  <si>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</si>
  <si>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</si>
  <si>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</si>
  <si>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</si>
  <si>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</si>
  <si>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</si>
  <si>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</si>
  <si>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</si>
  <si>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</si>
  <si>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</si>
  <si>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</si>
  <si>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</si>
  <si>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</si>
  <si>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</si>
  <si>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</si>
  <si>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</si>
  <si>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</si>
  <si>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</si>
  <si>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</si>
  <si>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</si>
  <si>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</si>
  <si>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</si>
  <si>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</si>
  <si>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</si>
  <si>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</si>
  <si>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</si>
  <si>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</si>
  <si>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</si>
  <si>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</si>
  <si>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</si>
  <si>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</si>
  <si>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</si>
  <si>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</si>
  <si>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</si>
  <si>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</si>
  <si>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</si>
  <si>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</si>
  <si>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</si>
  <si>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</si>
  <si>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</si>
  <si>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</si>
  <si>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</si>
  <si>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</si>
  <si>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</si>
  <si>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</si>
  <si>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</si>
  <si>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</si>
  <si>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</si>
  <si>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</si>
  <si>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</si>
  <si>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</si>
  <si>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</si>
  <si>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</si>
  <si>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</si>
  <si>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</si>
  <si>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</si>
  <si>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</si>
  <si>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</si>
  <si>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</si>
  <si>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</si>
  <si>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</si>
  <si>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</si>
  <si>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</si>
  <si>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</si>
  <si>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</si>
  <si>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</si>
  <si>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</si>
  <si>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</si>
  <si>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</si>
  <si>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</si>
  <si>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</si>
  <si>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</si>
  <si>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</si>
  <si>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</si>
  <si>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</si>
  <si>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</si>
  <si>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</si>
  <si>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</si>
  <si>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</si>
  <si>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</si>
  <si>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</si>
  <si>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</si>
  <si>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</si>
  <si>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</si>
  <si>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</si>
  <si>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</si>
  <si>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</si>
  <si>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</si>
  <si>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</si>
  <si>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</si>
  <si>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</si>
  <si>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</si>
  <si>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</si>
  <si>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</si>
  <si>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</si>
  <si>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</si>
  <si>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</si>
  <si>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</si>
  <si>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</si>
  <si>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</si>
  <si>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</si>
  <si>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</si>
  <si>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</si>
  <si>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</si>
  <si>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</si>
  <si>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</si>
  <si>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</si>
  <si>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</si>
  <si>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</si>
  <si>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</si>
  <si>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</si>
  <si>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</si>
  <si>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</si>
  <si>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</si>
  <si>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</si>
  <si>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</si>
  <si>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</si>
  <si>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</si>
  <si>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</si>
  <si>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</si>
  <si>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</si>
  <si>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</si>
  <si>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</si>
  <si>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</si>
  <si>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</si>
  <si>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</si>
  <si>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</si>
  <si>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</si>
  <si>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</si>
  <si>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</si>
  <si>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</si>
  <si>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</si>
  <si>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</si>
  <si>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</si>
  <si>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</si>
  <si>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</si>
  <si>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</si>
  <si>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</si>
  <si>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</si>
  <si>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</si>
  <si>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</si>
  <si>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</si>
  <si>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</si>
  <si>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</si>
  <si>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</si>
  <si>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</si>
  <si>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</si>
  <si>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</si>
  <si>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</si>
  <si>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</si>
  <si>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</si>
  <si>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</si>
  <si>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</si>
  <si>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</si>
  <si>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</si>
  <si>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</si>
  <si>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</si>
  <si>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</si>
  <si>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</si>
  <si>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</si>
  <si>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</si>
  <si>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</si>
  <si>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</si>
  <si>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</si>
  <si>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</si>
  <si>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</si>
  <si>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</si>
  <si>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</si>
  <si>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</si>
  <si>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</si>
  <si>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</si>
  <si>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</si>
  <si>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</si>
  <si>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</si>
  <si>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</si>
  <si>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</si>
  <si>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</si>
  <si>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</si>
  <si>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</si>
  <si>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</si>
  <si>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</si>
  <si>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</si>
  <si>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</si>
  <si>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</si>
  <si>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</si>
  <si>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</si>
  <si>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</si>
  <si>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</si>
  <si>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</si>
  <si>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</si>
  <si>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</si>
  <si>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</si>
  <si>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</si>
  <si>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</si>
  <si>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</si>
  <si>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</si>
  <si>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</si>
  <si>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</si>
  <si>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</si>
  <si>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</si>
  <si>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</si>
  <si>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</si>
  <si>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</si>
  <si>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</si>
  <si>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</si>
  <si>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</si>
  <si>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</si>
  <si>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</si>
  <si>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</si>
  <si>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</si>
  <si>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</si>
  <si>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</si>
  <si>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</si>
  <si>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</si>
  <si>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</si>
  <si>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</si>
  <si>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</si>
  <si>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</si>
  <si>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</si>
  <si>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</si>
  <si>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</si>
  <si>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</si>
  <si>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</si>
  <si>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</si>
  <si>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</si>
  <si>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</si>
  <si>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</si>
  <si>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</si>
  <si>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</si>
  <si>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</si>
  <si>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</si>
  <si>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</si>
  <si>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</si>
  <si>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</si>
  <si>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</si>
  <si>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</si>
  <si>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</si>
  <si>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</si>
  <si>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</si>
  <si>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</si>
  <si>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</si>
  <si>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</si>
  <si>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</si>
  <si>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</si>
  <si>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</si>
  <si>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</si>
  <si>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</si>
  <si>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</si>
  <si>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</si>
  <si>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</si>
  <si>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</si>
  <si>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</si>
  <si>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</si>
  <si>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</si>
  <si>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</si>
  <si>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</si>
  <si>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</si>
  <si>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</si>
  <si>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</si>
  <si>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</si>
  <si>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</si>
  <si>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</si>
  <si>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</si>
  <si>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</si>
  <si>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</si>
  <si>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</si>
  <si>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</si>
  <si>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</si>
  <si>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</si>
  <si>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</si>
  <si>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</si>
  <si>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</si>
  <si>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</si>
  <si>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</si>
  <si>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</si>
  <si>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</si>
  <si>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</si>
  <si>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</si>
  <si>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</si>
  <si>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</si>
  <si>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</si>
  <si>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</si>
  <si>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</si>
  <si>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</si>
  <si>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</si>
  <si>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</si>
  <si>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</si>
  <si>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</si>
  <si>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</si>
  <si>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</si>
  <si>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</si>
  <si>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</si>
  <si>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</si>
  <si>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</si>
  <si>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</si>
  <si>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</si>
  <si>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</si>
  <si>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</si>
  <si>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</si>
  <si>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</si>
  <si>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</si>
  <si>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</si>
  <si>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</si>
  <si>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</si>
  <si>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</si>
  <si>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</si>
  <si>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</si>
  <si>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</si>
  <si>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</si>
  <si>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</si>
  <si>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</si>
  <si>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</si>
  <si>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</si>
  <si>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</si>
  <si>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</si>
  <si>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</si>
  <si>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</si>
  <si>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</si>
  <si>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</si>
  <si>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</si>
  <si>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</si>
  <si>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</si>
  <si>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</si>
  <si>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</si>
  <si>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</si>
  <si>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</si>
  <si>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</si>
  <si>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</si>
  <si>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</si>
  <si>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</si>
  <si>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</si>
  <si>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</si>
  <si>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</si>
  <si>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</si>
  <si>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</si>
  <si>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</si>
  <si>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</si>
  <si>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</si>
  <si>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</si>
  <si>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</si>
  <si>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</si>
  <si>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</si>
  <si>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</si>
  <si>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</si>
  <si>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</si>
  <si>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</si>
  <si>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</si>
  <si>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</si>
  <si>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</si>
  <si>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</si>
  <si>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</si>
  <si>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</si>
  <si>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</si>
  <si>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</si>
  <si>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</si>
  <si>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</si>
  <si>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</si>
  <si>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</si>
  <si>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</si>
  <si>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</si>
  <si>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</si>
  <si>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</si>
  <si>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</si>
  <si>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</si>
  <si>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</si>
  <si>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</si>
  <si>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</si>
  <si>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</si>
  <si>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</si>
  <si>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</si>
  <si>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</si>
  <si>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</si>
  <si>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</si>
  <si>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</si>
  <si>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</si>
  <si>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</si>
  <si>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</si>
  <si>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</si>
  <si>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</si>
  <si>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</si>
  <si>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</si>
  <si>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</si>
  <si>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</si>
  <si>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</si>
  <si>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</si>
  <si>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</si>
  <si>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</si>
  <si>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</si>
  <si>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</si>
  <si>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</si>
  <si>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</si>
  <si>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</si>
  <si>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</si>
  <si>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</si>
  <si>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</si>
  <si>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</si>
  <si>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</si>
  <si>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</si>
  <si>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</si>
  <si>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</si>
  <si>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</si>
  <si>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</si>
  <si>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</si>
  <si>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</si>
  <si>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</si>
  <si>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</si>
  <si>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</si>
  <si>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</si>
  <si>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</si>
  <si>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</si>
  <si>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</si>
  <si>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</si>
  <si>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</si>
  <si>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</si>
  <si>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</si>
  <si>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</si>
  <si>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</si>
  <si>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</si>
  <si>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</si>
  <si>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</si>
  <si>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</si>
  <si>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</si>
  <si>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</si>
  <si>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</si>
  <si>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</si>
  <si>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</si>
  <si>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</si>
  <si>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</si>
  <si>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</si>
  <si>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</si>
  <si>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</si>
  <si>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</si>
  <si>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</si>
  <si>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</si>
  <si>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</si>
  <si>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</si>
  <si>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</si>
  <si>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</si>
  <si>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</si>
  <si>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</si>
  <si>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</si>
  <si>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</si>
  <si>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</si>
  <si>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</si>
  <si>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</si>
  <si>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</si>
  <si>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</si>
  <si>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</si>
  <si>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</si>
  <si>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</si>
  <si>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</si>
  <si>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</si>
  <si>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</si>
  <si>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</si>
  <si>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</si>
  <si>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</si>
  <si>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</si>
  <si>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</si>
  <si>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</si>
  <si>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</si>
  <si>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</si>
  <si>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</si>
  <si>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</si>
  <si>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</si>
  <si>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</si>
  <si>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</si>
  <si>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</si>
  <si>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</si>
  <si>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</si>
  <si>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</si>
  <si>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</si>
  <si>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</si>
  <si>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</si>
  <si>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</si>
  <si>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</si>
  <si>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</si>
  <si>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</si>
  <si>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</si>
  <si>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</si>
  <si>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</si>
  <si>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</si>
  <si>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</si>
  <si>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</si>
  <si>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</si>
  <si>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</si>
  <si>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</si>
  <si>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</si>
  <si>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</si>
  <si>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</si>
  <si>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</si>
  <si>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</si>
  <si>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</si>
  <si>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</si>
  <si>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</si>
  <si>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</si>
  <si>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</si>
  <si>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</si>
  <si>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</si>
  <si>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</si>
  <si>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</si>
  <si>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</si>
  <si>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</si>
  <si>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</si>
  <si>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</si>
  <si>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</si>
  <si>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</si>
  <si>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</si>
  <si>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</si>
  <si>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</si>
  <si>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</si>
  <si>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</si>
  <si>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</si>
  <si>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</si>
  <si>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</si>
  <si>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</si>
  <si>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</si>
  <si>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</si>
  <si>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</si>
  <si>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</si>
  <si>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</si>
  <si>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</si>
  <si>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</si>
  <si>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</si>
  <si>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</si>
  <si>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</si>
  <si>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</si>
  <si>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</si>
  <si>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</si>
  <si>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</si>
  <si>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</si>
  <si>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</si>
  <si>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</si>
  <si>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</si>
  <si>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</si>
  <si>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</si>
  <si>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</si>
  <si>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</si>
  <si>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</si>
  <si>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</si>
  <si>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</si>
  <si>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</si>
  <si>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</si>
  <si>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</si>
  <si>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</si>
  <si>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</si>
  <si>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</si>
  <si>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</si>
  <si>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</si>
  <si>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</si>
  <si>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</si>
  <si>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</si>
  <si>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</si>
  <si>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</si>
  <si>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</si>
  <si>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</si>
  <si>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</si>
  <si>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</si>
  <si>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</si>
  <si>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</si>
  <si>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</si>
  <si>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</si>
  <si>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</si>
  <si>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</si>
  <si>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</si>
  <si>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</si>
  <si>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</si>
  <si>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</si>
  <si>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</si>
  <si>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</si>
  <si>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</si>
  <si>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</si>
  <si>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</si>
  <si>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</si>
  <si>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</si>
  <si>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</si>
  <si>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</si>
  <si>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</si>
  <si>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</si>
  <si>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</si>
  <si>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</si>
  <si>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</si>
  <si>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</si>
  <si>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</si>
  <si>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</si>
  <si>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</si>
  <si>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</si>
  <si>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</si>
  <si>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</si>
  <si>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</si>
  <si>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</si>
  <si>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</si>
  <si>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</si>
  <si>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</si>
  <si>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</si>
  <si>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</si>
  <si>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</si>
  <si>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</si>
  <si>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</si>
  <si>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</si>
  <si>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</si>
  <si>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</si>
  <si>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</si>
  <si>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</si>
  <si>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</si>
  <si>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</si>
  <si>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</si>
  <si>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</si>
  <si>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</si>
  <si>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</si>
  <si>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</si>
  <si>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</si>
  <si>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</si>
  <si>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</si>
  <si>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</si>
  <si>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</si>
  <si>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</si>
  <si>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</si>
  <si>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</si>
  <si>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</si>
  <si>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</si>
  <si>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</si>
  <si>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</si>
  <si>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</si>
  <si>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</si>
  <si>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</si>
  <si>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</si>
  <si>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</si>
  <si>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</si>
  <si>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</si>
  <si>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</si>
  <si>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</si>
  <si>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</si>
  <si>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</si>
  <si>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</si>
  <si>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</si>
  <si>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</si>
  <si>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</si>
  <si>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</si>
  <si>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</si>
  <si>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</si>
  <si>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</si>
  <si>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</si>
  <si>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</si>
  <si>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</si>
  <si>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</si>
  <si>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</si>
  <si>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</si>
  <si>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</si>
  <si>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</si>
  <si>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</si>
  <si>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</si>
  <si>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</si>
  <si>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</si>
  <si>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</si>
  <si>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</si>
  <si>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</si>
  <si>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</si>
  <si>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</si>
  <si>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</si>
  <si>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</si>
  <si>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</si>
  <si>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</si>
  <si>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</si>
  <si>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</si>
  <si>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</si>
  <si>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</si>
  <si>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</si>
  <si>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</si>
  <si>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</si>
  <si>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</si>
  <si>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</si>
  <si>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</si>
  <si>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</si>
  <si>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</si>
  <si>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</si>
  <si>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</si>
  <si>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</si>
  <si>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</si>
  <si>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</si>
  <si>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</si>
  <si>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</si>
  <si>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</si>
  <si>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</si>
  <si>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</si>
  <si>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</si>
  <si>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</si>
  <si>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</si>
  <si>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</si>
  <si>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</si>
  <si>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</si>
  <si>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</si>
  <si>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</si>
  <si>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</si>
  <si>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</si>
  <si>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</si>
  <si>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</si>
  <si>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</si>
  <si>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</si>
  <si>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</si>
  <si>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</si>
  <si>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</si>
  <si>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</si>
  <si>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</si>
  <si>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</si>
  <si>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</si>
  <si>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</si>
  <si>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</si>
  <si>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</si>
  <si>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</si>
  <si>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</si>
  <si>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</si>
  <si>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</si>
  <si>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</si>
  <si>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</si>
  <si>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</si>
  <si>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</si>
  <si>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</si>
  <si>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</si>
  <si>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</si>
  <si>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</si>
  <si>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</si>
  <si>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</si>
  <si>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</si>
  <si>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</si>
  <si>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</si>
  <si>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</si>
  <si>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</si>
  <si>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</si>
  <si>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</si>
  <si>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</si>
  <si>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</si>
  <si>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</si>
  <si>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</si>
  <si>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</si>
  <si>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</si>
  <si>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</si>
  <si>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</si>
  <si>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</si>
  <si>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</si>
  <si>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</si>
  <si>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</si>
  <si>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</si>
  <si>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</si>
  <si>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</si>
  <si>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</si>
  <si>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</si>
  <si>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</si>
  <si>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</si>
  <si>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</si>
  <si>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</si>
  <si>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</si>
  <si>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</si>
  <si>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</si>
  <si>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</si>
  <si>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</si>
  <si>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</si>
  <si>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</si>
  <si>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</si>
  <si>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</si>
  <si>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</si>
  <si>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</si>
  <si>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</si>
  <si>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</si>
  <si>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</si>
  <si>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</si>
  <si>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</si>
  <si>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</si>
  <si>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</si>
  <si>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</si>
  <si>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</si>
  <si>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</si>
  <si>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</si>
  <si>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</si>
  <si>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</si>
  <si>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</si>
  <si>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</si>
  <si>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</si>
  <si>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</si>
  <si>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</si>
  <si>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</si>
  <si>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</si>
  <si>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</si>
  <si>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</si>
  <si>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</si>
  <si>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</si>
  <si>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</si>
  <si>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</si>
  <si>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</si>
  <si>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</si>
  <si>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</si>
  <si>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</si>
  <si>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</si>
  <si>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</si>
  <si>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</si>
  <si>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</si>
  <si>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</si>
  <si>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</si>
  <si>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</si>
  <si>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</si>
  <si>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</si>
  <si>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</si>
  <si>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</si>
  <si>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</si>
  <si>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</si>
  <si>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</si>
  <si>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</si>
  <si>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</si>
  <si>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</si>
  <si>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</si>
  <si>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</si>
  <si>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</si>
  <si>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</si>
  <si>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</si>
  <si>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</si>
  <si>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</si>
  <si>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</si>
  <si>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</si>
  <si>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</si>
  <si>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</si>
  <si>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</si>
  <si>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</si>
  <si>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</si>
  <si>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</si>
  <si>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</si>
  <si>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</si>
  <si>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</si>
  <si>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</si>
  <si>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</si>
  <si>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</si>
  <si>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</si>
  <si>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</si>
  <si>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</si>
  <si>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</si>
  <si>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</si>
  <si>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</si>
  <si>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</si>
  <si>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</si>
  <si>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</si>
  <si>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</si>
  <si>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</si>
  <si>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</si>
  <si>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</si>
  <si>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</si>
  <si>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</si>
  <si>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</si>
  <si>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</si>
  <si>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</si>
  <si>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</si>
  <si>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</si>
  <si>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</si>
  <si>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</si>
  <si>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</si>
  <si>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</si>
  <si>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</si>
  <si>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</si>
  <si>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</si>
  <si>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</si>
  <si>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</si>
  <si>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</si>
  <si>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</si>
  <si>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</si>
  <si>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</si>
  <si>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</si>
  <si>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</si>
  <si>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</si>
  <si>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</si>
  <si>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</si>
  <si>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</si>
  <si>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</si>
  <si>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</si>
  <si>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</si>
  <si>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</si>
  <si>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</si>
  <si>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</si>
  <si>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</si>
  <si>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</si>
  <si>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</si>
  <si>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</si>
  <si>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</si>
  <si>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</si>
  <si>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</si>
  <si>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</si>
  <si>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</si>
  <si>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</si>
  <si>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</si>
  <si>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</si>
  <si>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</si>
  <si>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</si>
  <si>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</si>
  <si>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</si>
  <si>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</si>
  <si>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</si>
  <si>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</si>
  <si>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</si>
  <si>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</si>
  <si>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</si>
  <si>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</si>
  <si>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</si>
  <si>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</si>
  <si>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</si>
  <si>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</si>
  <si>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</si>
  <si>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</si>
  <si>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</si>
  <si>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</si>
  <si>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</si>
  <si>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</si>
  <si>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</si>
  <si>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</si>
  <si>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</si>
  <si>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</si>
  <si>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</si>
  <si>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</si>
  <si>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</si>
  <si>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</si>
  <si>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</si>
  <si>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</si>
  <si>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</si>
  <si>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</si>
  <si>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</si>
  <si>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</si>
  <si>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</si>
  <si>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</si>
  <si>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</si>
  <si>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</si>
  <si>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</si>
  <si>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</si>
  <si>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</si>
  <si>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</si>
  <si>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</si>
  <si>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</si>
  <si>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</si>
  <si>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</si>
  <si>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</si>
  <si>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</si>
  <si>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</si>
  <si>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</si>
  <si>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</si>
  <si>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</si>
  <si>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</si>
  <si>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</si>
  <si>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</si>
  <si>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</si>
  <si>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</si>
  <si>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</si>
  <si>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</si>
  <si>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</si>
  <si>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</si>
  <si>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</si>
  <si>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</si>
  <si>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</si>
  <si>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</si>
  <si>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</si>
  <si>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</si>
  <si>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</si>
  <si>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</si>
  <si>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</si>
  <si>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</si>
  <si>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</si>
  <si>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</si>
  <si>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</si>
  <si>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</si>
  <si>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</si>
  <si>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</si>
  <si>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</si>
  <si>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</si>
  <si>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</si>
  <si>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</si>
  <si>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</si>
  <si>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</si>
  <si>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</si>
  <si>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</si>
  <si>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</si>
  <si>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</si>
  <si>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</si>
  <si>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</si>
  <si>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</si>
  <si>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</si>
  <si>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</si>
  <si>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</si>
  <si>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</si>
  <si>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</si>
  <si>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</si>
  <si>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</si>
  <si>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</si>
  <si>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</si>
  <si>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</si>
  <si>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</si>
  <si>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</si>
  <si>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</si>
  <si>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</si>
  <si>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</si>
  <si>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</si>
  <si>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</si>
  <si>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</si>
  <si>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</si>
  <si>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</si>
  <si>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</si>
  <si>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</si>
  <si>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</si>
  <si>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</si>
  <si>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</si>
  <si>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</si>
  <si>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</si>
  <si>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</si>
  <si>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</si>
  <si>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</si>
  <si>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</si>
  <si>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</si>
  <si>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</si>
  <si>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</si>
  <si>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</si>
  <si>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</si>
  <si>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</si>
  <si>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</si>
  <si>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</si>
  <si>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</si>
  <si>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</si>
  <si>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</si>
  <si>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</si>
  <si>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</si>
  <si>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</si>
  <si>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</si>
  <si>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</si>
  <si>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</si>
  <si>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</si>
  <si>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</si>
  <si>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</si>
  <si>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</si>
  <si>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</si>
  <si>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</si>
  <si>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</si>
  <si>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</si>
  <si>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</si>
  <si>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</si>
  <si>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</si>
  <si>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</si>
  <si>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</si>
  <si>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</si>
  <si>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</si>
  <si>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</si>
  <si>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</si>
  <si>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</si>
  <si>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</si>
  <si>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</si>
  <si>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</si>
  <si>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</si>
  <si>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</si>
  <si>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</si>
  <si>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</si>
  <si>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</si>
  <si>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</si>
  <si>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</si>
  <si>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</si>
  <si>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</si>
  <si>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</si>
  <si>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</si>
  <si>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</si>
  <si>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</si>
  <si>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</si>
  <si>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</si>
  <si>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</si>
  <si>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</si>
  <si>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</si>
  <si>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</si>
  <si>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</si>
  <si>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</si>
  <si>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</si>
  <si>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</si>
  <si>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</si>
  <si>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</si>
  <si>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</si>
  <si>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</si>
  <si>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</si>
  <si>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</si>
  <si>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</si>
  <si>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</si>
  <si>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</si>
  <si>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</si>
  <si>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</si>
  <si>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</si>
  <si>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</si>
  <si>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</si>
  <si>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</si>
  <si>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</si>
  <si>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</si>
  <si>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</si>
  <si>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</si>
  <si>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</si>
  <si>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</si>
  <si>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</si>
  <si>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</si>
  <si>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</si>
  <si>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</si>
  <si>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</si>
  <si>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</si>
  <si>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</si>
  <si>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</si>
  <si>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</si>
  <si>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</si>
  <si>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</si>
  <si>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</si>
  <si>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</si>
  <si>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</si>
  <si>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</si>
  <si>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</si>
  <si>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</si>
  <si>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</si>
  <si>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</si>
  <si>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</si>
  <si>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</si>
  <si>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</si>
  <si>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</si>
  <si>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</si>
  <si>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</si>
  <si>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</si>
  <si>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</si>
  <si>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</si>
  <si>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</si>
  <si>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</si>
  <si>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</si>
  <si>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</si>
  <si>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</si>
  <si>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</si>
  <si>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</si>
  <si>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</si>
  <si>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</si>
  <si>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</si>
  <si>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</si>
  <si>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</si>
  <si>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</si>
  <si>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</si>
  <si>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</si>
  <si>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</si>
  <si>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</si>
  <si>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</si>
  <si>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</si>
  <si>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</si>
  <si>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</si>
  <si>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</si>
  <si>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</si>
  <si>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</si>
  <si>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</si>
  <si>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</si>
  <si>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</si>
  <si>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</si>
  <si>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</si>
  <si>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</si>
  <si>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</si>
  <si>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</si>
  <si>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</si>
  <si>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</si>
  <si>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</si>
  <si>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</si>
  <si>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</si>
  <si>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</si>
  <si>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</si>
  <si>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</si>
  <si>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</si>
  <si>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</si>
  <si>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</si>
  <si>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</si>
  <si>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</si>
  <si>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</si>
  <si>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</si>
  <si>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</si>
  <si>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</si>
  <si>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</si>
  <si>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</si>
  <si>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</si>
  <si>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</si>
  <si>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</si>
  <si>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</si>
  <si>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</si>
  <si>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</si>
  <si>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</si>
  <si>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</si>
  <si>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</si>
  <si>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</si>
  <si>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</si>
  <si>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</si>
  <si>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</si>
  <si>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</si>
  <si>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</si>
  <si>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</si>
  <si>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</si>
  <si>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</si>
  <si>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</si>
  <si>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</si>
  <si>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</si>
  <si>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</si>
  <si>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</si>
  <si>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</si>
  <si>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</si>
  <si>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</si>
  <si>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</si>
  <si>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</si>
  <si>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</si>
  <si>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</si>
  <si>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</si>
  <si>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</si>
  <si>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</si>
  <si>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</si>
  <si>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</si>
  <si>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</si>
  <si>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</si>
  <si>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</si>
  <si>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</si>
  <si>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</si>
  <si>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</si>
  <si>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</si>
  <si>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</si>
  <si>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</si>
  <si>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</si>
  <si>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</si>
  <si>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</si>
  <si>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</si>
  <si>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</si>
  <si>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</si>
  <si>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</si>
  <si>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</si>
  <si>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</si>
  <si>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</si>
  <si>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</si>
  <si>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</si>
  <si>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</si>
  <si>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</si>
  <si>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</si>
  <si>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</si>
  <si>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</si>
  <si>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</si>
  <si>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</si>
  <si>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</si>
  <si>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</si>
  <si>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</si>
  <si>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</si>
  <si>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</si>
  <si>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</si>
  <si>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</si>
  <si>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</si>
  <si>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</si>
  <si>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</si>
  <si>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</si>
  <si>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</si>
  <si>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</si>
  <si>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</si>
  <si>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</si>
  <si>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</si>
  <si>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</si>
  <si>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</si>
  <si>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</si>
  <si>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</si>
  <si>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</si>
  <si>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</si>
  <si>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</si>
  <si>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</si>
  <si>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</si>
  <si>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</si>
  <si>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</si>
  <si>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</si>
  <si>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</si>
  <si>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</si>
  <si>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</si>
  <si>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</si>
  <si>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</si>
  <si>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</si>
  <si>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</si>
  <si>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</si>
  <si>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</si>
  <si>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</si>
  <si>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</si>
  <si>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</si>
  <si>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</si>
  <si>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</si>
  <si>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</si>
  <si>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</si>
  <si>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</si>
  <si>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</si>
  <si>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</si>
  <si>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</si>
  <si>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</si>
  <si>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</si>
  <si>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</si>
  <si>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</si>
  <si>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</si>
  <si>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</si>
  <si>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</si>
  <si>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</si>
  <si>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</si>
  <si>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</si>
  <si>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</si>
  <si>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</si>
  <si>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</si>
  <si>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</si>
  <si>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</si>
  <si>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</si>
  <si>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</si>
  <si>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</si>
  <si>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</si>
  <si>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</si>
  <si>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</si>
  <si>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</si>
  <si>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</si>
  <si>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</si>
  <si>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</si>
  <si>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</si>
  <si>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</si>
  <si>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</si>
  <si>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</si>
  <si>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</si>
  <si>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</si>
  <si>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</si>
  <si>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</si>
  <si>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</si>
  <si>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</si>
  <si>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</si>
  <si>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</si>
  <si>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</si>
  <si>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</si>
  <si>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</si>
  <si>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</si>
  <si>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</si>
  <si>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</si>
  <si>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</si>
  <si>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</si>
  <si>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</si>
  <si>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</si>
  <si>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</si>
  <si>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</si>
  <si>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</si>
  <si>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</si>
  <si>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</si>
  <si>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</si>
  <si>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</si>
  <si>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</si>
  <si>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</si>
  <si>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</si>
  <si>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</si>
  <si>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</si>
  <si>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</si>
  <si>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</si>
  <si>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</si>
  <si>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</si>
  <si>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</si>
  <si>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</si>
  <si>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</si>
  <si>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</si>
  <si>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</si>
  <si>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</si>
  <si>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</si>
  <si>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</si>
  <si>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</si>
  <si>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</si>
  <si>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</si>
  <si>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</si>
  <si>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</si>
  <si>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</si>
  <si>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</si>
  <si>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</si>
  <si>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</si>
  <si>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</si>
  <si>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</si>
  <si>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</si>
  <si>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</si>
  <si>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</si>
  <si>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</si>
  <si>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</si>
  <si>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</si>
  <si>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</si>
  <si>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</si>
  <si>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</si>
  <si>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</si>
  <si>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</si>
  <si>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</si>
  <si>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</si>
  <si>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</si>
  <si>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</si>
  <si>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</si>
  <si>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</si>
  <si>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</si>
  <si>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</si>
  <si>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</si>
  <si>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</si>
  <si>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</si>
  <si>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</si>
  <si>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</si>
  <si>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</si>
  <si>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</si>
  <si>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</si>
  <si>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</si>
  <si>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</si>
  <si>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</si>
  <si>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</si>
  <si>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</si>
  <si>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</si>
  <si>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</si>
  <si>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</si>
  <si>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</si>
  <si>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</si>
  <si>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</si>
  <si>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</si>
  <si>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</si>
  <si>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</si>
  <si>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</si>
  <si>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</si>
  <si>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</si>
  <si>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</si>
  <si>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</si>
  <si>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</si>
  <si>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</si>
  <si>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</si>
  <si>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</si>
  <si>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</si>
  <si>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</si>
  <si>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</si>
  <si>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</si>
  <si>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</si>
  <si>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</si>
  <si>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</si>
  <si>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</si>
  <si>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</si>
  <si>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</si>
  <si>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</si>
  <si>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</si>
  <si>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</si>
  <si>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</si>
  <si>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</si>
  <si>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</si>
  <si>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</si>
  <si>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</si>
  <si>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</si>
  <si>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</si>
  <si>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</si>
  <si>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</si>
  <si>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</si>
  <si>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</si>
  <si>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</si>
  <si>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</si>
  <si>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</si>
  <si>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</si>
  <si>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</si>
  <si>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</si>
  <si>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</si>
  <si>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</si>
  <si>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</si>
  <si>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</si>
  <si>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</si>
  <si>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</si>
  <si>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</si>
  <si>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</si>
  <si>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</si>
  <si>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</si>
  <si>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</si>
  <si>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</si>
  <si>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</si>
  <si>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</si>
  <si>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</si>
  <si>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</si>
  <si>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</si>
  <si>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</si>
  <si>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</si>
  <si>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</si>
  <si>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</si>
  <si>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</si>
  <si>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</si>
  <si>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</si>
  <si>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</si>
  <si>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</si>
  <si>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</si>
  <si>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</si>
  <si>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</si>
  <si>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</si>
  <si>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</si>
  <si>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</si>
  <si>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</si>
  <si>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</si>
  <si>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</si>
  <si>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</si>
  <si>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</si>
  <si>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</si>
  <si>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</si>
  <si>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</si>
  <si>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</si>
  <si>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</si>
  <si>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</si>
  <si>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</si>
  <si>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</si>
  <si>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</si>
  <si>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</si>
  <si>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</si>
  <si>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</si>
  <si>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</si>
  <si>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</si>
  <si>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</si>
  <si>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</si>
  <si>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</si>
  <si>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</si>
  <si>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</si>
  <si>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</si>
  <si>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</si>
  <si>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</si>
  <si>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</si>
  <si>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</si>
  <si>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</si>
  <si>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</si>
  <si>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</si>
  <si>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</si>
  <si>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</si>
  <si>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</si>
  <si>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</si>
  <si>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</si>
  <si>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</si>
  <si>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</si>
  <si>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</si>
  <si>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</si>
  <si>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</si>
  <si>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</si>
  <si>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</si>
  <si>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</si>
  <si>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</si>
  <si>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</si>
  <si>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</si>
  <si>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</si>
  <si>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</si>
  <si>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</si>
  <si>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</si>
  <si>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</si>
  <si>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</si>
  <si>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</si>
  <si>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</si>
  <si>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</si>
  <si>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</si>
  <si>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</si>
  <si>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</si>
  <si>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</si>
  <si>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</si>
  <si>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</si>
  <si>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</si>
  <si>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</si>
  <si>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</si>
  <si>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</si>
  <si>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</si>
  <si>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</si>
  <si>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</si>
  <si>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</si>
  <si>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</si>
  <si>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</si>
  <si>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</si>
  <si>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</si>
  <si>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</si>
  <si>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</si>
  <si>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</si>
  <si>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</si>
  <si>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</si>
  <si>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</si>
  <si>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</si>
  <si>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</si>
  <si>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</si>
  <si>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</si>
  <si>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</si>
  <si>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</si>
  <si>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</si>
  <si>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</si>
  <si>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</si>
  <si>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</si>
  <si>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</si>
  <si>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</si>
  <si>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</si>
  <si>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</si>
  <si>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</si>
  <si>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</si>
  <si>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</si>
  <si>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</si>
  <si>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</si>
  <si>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</si>
  <si>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</si>
  <si>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</si>
  <si>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</si>
  <si>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</si>
  <si>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</si>
  <si>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</si>
  <si>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</si>
  <si>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</si>
  <si>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</si>
  <si>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</si>
  <si>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</si>
  <si>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</si>
  <si>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</si>
  <si>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</si>
  <si>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</si>
  <si>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</si>
  <si>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</si>
  <si>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</si>
  <si>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</si>
  <si>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</si>
  <si>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</si>
  <si>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</si>
  <si>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</si>
  <si>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</si>
  <si>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</si>
  <si>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</si>
  <si>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</si>
  <si>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</si>
  <si>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</si>
  <si>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</si>
  <si>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</si>
  <si>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</si>
  <si>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</si>
  <si>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</si>
  <si>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</si>
  <si>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</si>
  <si>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</si>
  <si>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</si>
  <si>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</si>
  <si>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</si>
  <si>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</si>
  <si>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</si>
  <si>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</si>
  <si>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</si>
  <si>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</si>
  <si>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</si>
  <si>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</si>
  <si>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</si>
  <si>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</si>
  <si>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</si>
  <si>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</si>
  <si>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</si>
  <si>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</si>
  <si>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</si>
  <si>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</si>
  <si>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</si>
  <si>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</si>
  <si>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</si>
  <si>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</si>
  <si>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</si>
  <si>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</si>
  <si>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</si>
  <si>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</si>
  <si>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</si>
  <si>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</si>
  <si>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</si>
  <si>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</si>
  <si>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</si>
  <si>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</si>
  <si>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</si>
  <si>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</si>
  <si>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</si>
  <si>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</si>
  <si>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</si>
  <si>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</si>
  <si>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</si>
  <si>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</si>
  <si>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</si>
  <si>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</si>
  <si>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</si>
  <si>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</si>
  <si>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</si>
  <si>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</si>
  <si>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</si>
  <si>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</si>
  <si>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</si>
  <si>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</si>
  <si>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</si>
  <si>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</si>
  <si>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</si>
  <si>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</si>
  <si>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</si>
  <si>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</si>
  <si>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</si>
  <si>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</si>
  <si>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</si>
  <si>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</si>
  <si>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</si>
  <si>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</si>
  <si>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</si>
  <si>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</si>
  <si>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</si>
  <si>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</si>
  <si>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</si>
  <si>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</si>
  <si>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</si>
  <si>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</si>
  <si>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</si>
  <si>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</si>
  <si>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</si>
  <si>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</si>
  <si>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</si>
  <si>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</si>
  <si>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</si>
  <si>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</si>
  <si>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</si>
  <si>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</si>
  <si>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</si>
  <si>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</si>
  <si>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</si>
  <si>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</si>
  <si>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</si>
  <si>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</si>
  <si>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</si>
  <si>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</si>
  <si>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</si>
  <si>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</si>
  <si>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</si>
  <si>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</si>
  <si>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</si>
  <si>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</si>
  <si>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</si>
  <si>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</si>
  <si>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</si>
  <si>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</si>
  <si>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</si>
  <si>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</si>
  <si>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</si>
  <si>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</si>
  <si>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</si>
  <si>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</si>
  <si>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</si>
  <si>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</si>
  <si>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</si>
  <si>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</si>
  <si>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</si>
  <si>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</si>
  <si>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</si>
  <si>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</si>
  <si>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</si>
  <si>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</si>
  <si>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</si>
  <si>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</si>
  <si>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</si>
  <si>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</si>
  <si>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</si>
  <si>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</si>
  <si>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</si>
  <si>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</si>
  <si>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</si>
  <si>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</si>
  <si>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</si>
  <si>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</si>
  <si>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</si>
  <si>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</si>
  <si>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</si>
  <si>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</si>
  <si>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</si>
  <si>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</si>
  <si>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</si>
  <si>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</si>
  <si>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</si>
  <si>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</si>
  <si>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</si>
  <si>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</si>
  <si>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</si>
  <si>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</si>
  <si>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</si>
  <si>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</si>
  <si>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</si>
  <si>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</si>
  <si>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</si>
  <si>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</si>
  <si>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</si>
  <si>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</si>
  <si>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</si>
  <si>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</si>
  <si>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</si>
  <si>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</si>
  <si>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</si>
  <si>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</si>
  <si>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</si>
  <si>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</si>
  <si>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</si>
  <si>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</si>
  <si>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</si>
  <si>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</si>
  <si>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</si>
  <si>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</si>
  <si>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</si>
  <si>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</si>
  <si>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</si>
  <si>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</si>
  <si>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</si>
  <si>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</si>
  <si>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</si>
  <si>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</si>
  <si>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</si>
  <si>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</si>
  <si>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</si>
  <si>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</si>
  <si>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</si>
  <si>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</si>
  <si>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</si>
  <si>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</si>
  <si>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</si>
  <si>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</si>
  <si>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</si>
  <si>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</si>
  <si>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</si>
  <si>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</si>
  <si>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</si>
  <si>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</si>
  <si>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</si>
  <si>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</si>
  <si>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</si>
  <si>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</si>
  <si>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</si>
  <si>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</si>
  <si>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</si>
  <si>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</si>
  <si>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</si>
  <si>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</si>
  <si>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</si>
  <si>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</si>
  <si>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</si>
  <si>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</si>
  <si>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</si>
  <si>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</si>
  <si>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</si>
  <si>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</si>
  <si>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</si>
  <si>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</si>
  <si>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</si>
  <si>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</si>
  <si>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</si>
  <si>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</si>
  <si>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</si>
  <si>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</si>
  <si>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</si>
  <si>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</si>
  <si>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</si>
  <si>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</si>
  <si>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</si>
  <si>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</si>
  <si>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</si>
  <si>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</si>
  <si>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</si>
  <si>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</si>
  <si>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</si>
  <si>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</si>
  <si>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</si>
  <si>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</si>
  <si>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</si>
  <si>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</si>
  <si>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</si>
  <si>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</si>
  <si>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</si>
  <si>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</si>
  <si>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</si>
  <si>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</si>
  <si>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</si>
  <si>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</si>
  <si>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</si>
  <si>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</si>
  <si>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</si>
  <si>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</si>
  <si>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</si>
  <si>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</si>
  <si>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</si>
  <si>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</si>
  <si>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</si>
  <si>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</si>
  <si>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</si>
  <si>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</si>
  <si>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</si>
  <si>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</si>
  <si>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</si>
  <si>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</si>
  <si>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</si>
  <si>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</si>
  <si>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</si>
  <si>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</si>
  <si>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</si>
  <si>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</si>
  <si>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</si>
  <si>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</si>
  <si>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</si>
  <si>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</si>
  <si>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</si>
  <si>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</si>
  <si>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</si>
  <si>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</si>
  <si>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</si>
  <si>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</si>
  <si>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</si>
  <si>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</si>
  <si>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</si>
  <si>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</si>
  <si>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</si>
  <si>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</si>
  <si>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</si>
  <si>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</si>
  <si>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</si>
  <si>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</si>
  <si>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</si>
  <si>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</si>
  <si>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</si>
  <si>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</si>
  <si>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</si>
  <si>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</si>
  <si>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</si>
  <si>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</si>
  <si>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</si>
  <si>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</si>
  <si>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</si>
  <si>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</si>
  <si>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</si>
  <si>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</si>
  <si>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</si>
  <si>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</si>
  <si>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</si>
  <si>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</si>
  <si>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</si>
  <si>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</si>
  <si>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</si>
  <si>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</si>
  <si>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</si>
  <si>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</si>
  <si>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</si>
  <si>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</si>
  <si>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</si>
  <si>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</si>
  <si>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</si>
  <si>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</si>
  <si>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</si>
  <si>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</si>
  <si>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</si>
  <si>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</si>
  <si>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</si>
  <si>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</si>
  <si>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</si>
  <si>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</si>
  <si>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</si>
  <si>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</si>
  <si>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</si>
  <si>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</si>
  <si>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</si>
  <si>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</si>
  <si>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</si>
  <si>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</si>
  <si>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</si>
  <si>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</si>
  <si>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</si>
  <si>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</si>
  <si>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</si>
  <si>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</si>
  <si>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</si>
  <si>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</si>
  <si>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</si>
  <si>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</si>
  <si>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</si>
  <si>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</si>
  <si>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</si>
  <si>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</si>
  <si>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</si>
  <si>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</si>
  <si>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</si>
  <si>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</si>
  <si>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</si>
  <si>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</si>
  <si>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</si>
  <si>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</si>
  <si>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</si>
  <si>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</si>
  <si>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</si>
  <si>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</si>
  <si>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</si>
  <si>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</si>
  <si>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</si>
  <si>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</si>
  <si>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</si>
  <si>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</si>
  <si>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</si>
  <si>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</si>
  <si>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</si>
  <si>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</si>
  <si>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</si>
  <si>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</si>
  <si>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</si>
  <si>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</si>
  <si>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</si>
  <si>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</si>
  <si>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</si>
  <si>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</si>
  <si>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</si>
  <si>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</si>
  <si>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</si>
  <si>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</si>
  <si>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</si>
  <si>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</si>
  <si>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</si>
  <si>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</si>
  <si>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</si>
  <si>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</si>
  <si>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</si>
  <si>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</si>
  <si>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</si>
  <si>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</si>
  <si>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</si>
  <si>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</si>
  <si>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</si>
  <si>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</si>
  <si>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</si>
  <si>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</si>
  <si>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</si>
  <si>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</si>
  <si>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</si>
  <si>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</si>
  <si>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</si>
  <si>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</si>
  <si>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</si>
  <si>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</si>
  <si>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</si>
  <si>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</si>
  <si>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</si>
  <si>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</si>
  <si>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</si>
  <si>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</si>
  <si>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</si>
  <si>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</si>
  <si>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</si>
  <si>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</si>
  <si>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</si>
  <si>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</si>
  <si>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</si>
  <si>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</si>
  <si>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</si>
  <si>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</si>
  <si>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</si>
  <si>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</si>
  <si>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</si>
  <si>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</si>
  <si>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</si>
  <si>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</si>
  <si>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</si>
  <si>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</si>
  <si>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</si>
  <si>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</si>
  <si>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</si>
  <si>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</si>
  <si>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</si>
  <si>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</si>
  <si>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</si>
  <si>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</si>
  <si>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</si>
  <si>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</si>
  <si>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</si>
  <si>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</si>
  <si>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</si>
  <si>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</si>
  <si>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</si>
  <si>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</si>
  <si>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</si>
  <si>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</si>
  <si>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</si>
  <si>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</si>
  <si>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</si>
  <si>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</si>
  <si>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</si>
  <si>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</si>
  <si>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</si>
  <si>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</si>
  <si>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</si>
  <si>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</si>
  <si>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</si>
  <si>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</si>
  <si>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</si>
  <si>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</si>
  <si>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</si>
  <si>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</si>
  <si>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</si>
  <si>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</si>
  <si>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</si>
  <si>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</si>
  <si>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</si>
  <si>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</si>
  <si>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</si>
  <si>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</si>
  <si>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</si>
  <si>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</si>
  <si>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</si>
  <si>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</si>
  <si>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</si>
  <si>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</si>
  <si>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</si>
  <si>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</si>
  <si>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</si>
  <si>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</si>
  <si>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</si>
  <si>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</si>
  <si>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</si>
  <si>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</si>
  <si>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</si>
  <si>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</si>
  <si>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</si>
  <si>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</si>
  <si>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</si>
  <si>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</si>
  <si>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</si>
  <si>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</si>
  <si>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</si>
  <si>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</si>
  <si>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</si>
  <si>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</si>
  <si>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</si>
  <si>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</si>
  <si>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</si>
  <si>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</si>
  <si>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</si>
  <si>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</si>
  <si>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</si>
  <si>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</si>
  <si>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</si>
  <si>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</si>
  <si>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</si>
  <si>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</si>
  <si>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</si>
  <si>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</si>
  <si>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</si>
  <si>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</si>
  <si>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</si>
  <si>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</si>
  <si>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</si>
  <si>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</si>
  <si>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</si>
  <si>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</si>
  <si>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</si>
  <si>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</si>
  <si>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</si>
  <si>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</si>
  <si>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</si>
  <si>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</si>
  <si>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</si>
  <si>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</si>
  <si>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</si>
  <si>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</si>
  <si>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</si>
  <si>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</si>
  <si>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</si>
  <si>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</si>
  <si>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</si>
  <si>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</si>
  <si>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</si>
  <si>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</si>
  <si>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</si>
  <si>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</si>
  <si>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</si>
  <si>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</si>
  <si>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</si>
  <si>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</si>
  <si>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</si>
  <si>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</si>
  <si>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</si>
  <si>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</si>
  <si>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</si>
  <si>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</si>
  <si>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</si>
  <si>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</si>
  <si>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</si>
  <si>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</si>
  <si>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</si>
  <si>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</si>
  <si>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</si>
  <si>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</si>
  <si>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</si>
  <si>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</si>
  <si>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</si>
  <si>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</si>
  <si>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</si>
  <si>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</si>
  <si>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</si>
  <si>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</si>
  <si>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</si>
  <si>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</si>
  <si>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</si>
  <si>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</si>
  <si>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</si>
  <si>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</si>
  <si>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</si>
  <si>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</si>
  <si>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</si>
  <si>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</si>
  <si>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</si>
  <si>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</si>
  <si>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</si>
  <si>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</si>
  <si>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</si>
  <si>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</si>
  <si>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</si>
  <si>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</si>
  <si>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</si>
  <si>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</si>
  <si>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</si>
  <si>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</si>
  <si>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</si>
  <si>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</si>
  <si>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</si>
  <si>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</si>
  <si>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</si>
  <si>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</si>
  <si>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</si>
  <si>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</si>
  <si>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</si>
  <si>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</si>
  <si>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</si>
  <si>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</si>
  <si>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</si>
  <si>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</si>
  <si>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</si>
  <si>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</si>
  <si>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</si>
  <si>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</si>
  <si>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</si>
  <si>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</si>
  <si>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</si>
  <si>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</si>
  <si>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</si>
  <si>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</si>
  <si>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</si>
  <si>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</si>
  <si>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</si>
  <si>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</si>
  <si>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</si>
  <si>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</si>
  <si>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</si>
  <si>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</si>
  <si>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</si>
  <si>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</si>
  <si>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</si>
  <si>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</si>
  <si>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</si>
  <si>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</si>
  <si>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</si>
  <si>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</si>
  <si>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</si>
  <si>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</si>
  <si>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</si>
  <si>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</si>
  <si>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</si>
  <si>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</si>
  <si>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</si>
  <si>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</si>
  <si>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</si>
  <si>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</si>
  <si>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</si>
  <si>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</si>
  <si>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</si>
  <si>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</si>
  <si>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</si>
  <si>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</si>
  <si>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</si>
  <si>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</si>
  <si>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</si>
  <si>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</si>
  <si>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</si>
  <si>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</si>
  <si>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</si>
  <si>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</si>
  <si>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</si>
  <si>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</si>
  <si>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</si>
  <si>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</si>
  <si>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</si>
  <si>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</si>
  <si>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</si>
  <si>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</si>
  <si>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</si>
  <si>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</si>
  <si>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</si>
  <si>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</si>
  <si>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</si>
  <si>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</si>
  <si>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</si>
  <si>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</si>
  <si>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</si>
  <si>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</si>
  <si>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</si>
  <si>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</si>
  <si>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</si>
  <si>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</si>
  <si>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</si>
  <si>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</si>
  <si>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</si>
  <si>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</si>
  <si>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</si>
  <si>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</si>
  <si>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</si>
  <si>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</si>
  <si>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</si>
  <si>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</si>
  <si>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</si>
  <si>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</si>
  <si>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</si>
  <si>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</si>
  <si>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</si>
  <si>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</si>
  <si>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</si>
  <si>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</si>
  <si>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</si>
  <si>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</si>
  <si>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</si>
  <si>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</si>
  <si>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</si>
  <si>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</si>
  <si>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</si>
  <si>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</si>
  <si>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</si>
  <si>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</si>
  <si>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</si>
  <si>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</si>
  <si>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</si>
  <si>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</si>
  <si>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</si>
  <si>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</si>
  <si>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</si>
  <si>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</si>
  <si>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</si>
  <si>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</si>
  <si>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</si>
  <si>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</si>
  <si>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</si>
  <si>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</si>
  <si>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</si>
  <si>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</si>
  <si>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</si>
  <si>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</si>
  <si>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</si>
  <si>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</si>
  <si>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</si>
  <si>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</si>
  <si>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</si>
  <si>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</si>
  <si>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</si>
  <si>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</si>
  <si>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</si>
  <si>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</si>
  <si>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</si>
  <si>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</si>
  <si>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</si>
  <si>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</si>
  <si>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</si>
  <si>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</si>
  <si>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</si>
  <si>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</si>
  <si>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</si>
  <si>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</si>
  <si>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</si>
  <si>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</si>
  <si>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</si>
  <si>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</si>
  <si>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</si>
  <si>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</si>
  <si>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</si>
  <si>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</si>
  <si>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</si>
  <si>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</si>
  <si>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</si>
  <si>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</si>
  <si>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</si>
  <si>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</si>
  <si>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</si>
  <si>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</si>
  <si>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</si>
  <si>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</si>
  <si>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</si>
  <si>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</si>
  <si>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</si>
  <si>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</si>
  <si>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</si>
  <si>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</si>
  <si>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</si>
  <si>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</si>
  <si>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</si>
  <si>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</si>
  <si>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</si>
  <si>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</si>
  <si>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</si>
  <si>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</si>
  <si>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</si>
  <si>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</si>
  <si>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</si>
  <si>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</si>
  <si>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</si>
  <si>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</si>
  <si>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</si>
  <si>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</si>
  <si>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</si>
  <si>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</si>
  <si>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</si>
  <si>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</si>
  <si>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</si>
  <si>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</si>
  <si>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</si>
  <si>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</si>
  <si>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</si>
  <si>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</si>
  <si>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</si>
  <si>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</si>
  <si>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</si>
  <si>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</si>
  <si>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</si>
  <si>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</si>
  <si>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</si>
  <si>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</si>
  <si>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</si>
  <si>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</si>
  <si>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</si>
  <si>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</si>
  <si>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</si>
  <si>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</si>
  <si>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</si>
  <si>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</si>
  <si>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</si>
  <si>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</si>
  <si>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</si>
  <si>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</si>
  <si>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</si>
  <si>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</si>
  <si>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</si>
  <si>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</si>
  <si>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</si>
  <si>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</si>
  <si>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</si>
  <si>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</si>
  <si>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</si>
  <si>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</si>
  <si>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</si>
  <si>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</si>
  <si>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</si>
  <si>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</si>
  <si>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</si>
  <si>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</si>
  <si>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</si>
  <si>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</si>
  <si>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</si>
  <si>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</si>
  <si>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</si>
  <si>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</si>
  <si>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</si>
  <si>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</si>
  <si>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</si>
  <si>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</si>
  <si>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</si>
  <si>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</si>
  <si>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</si>
  <si>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</si>
  <si>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</si>
  <si>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</si>
  <si>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</si>
  <si>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</si>
  <si>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</si>
  <si>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</si>
  <si>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</si>
  <si>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</si>
  <si>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</si>
  <si>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</si>
  <si>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</si>
  <si>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</si>
  <si>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</si>
  <si>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</si>
  <si>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</si>
  <si>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</si>
  <si>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</si>
  <si>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</si>
  <si>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</si>
  <si>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</si>
  <si>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</si>
  <si>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</si>
  <si>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</si>
  <si>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</si>
  <si>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</si>
  <si>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</si>
  <si>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</si>
  <si>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</si>
  <si>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</si>
  <si>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</si>
  <si>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</si>
  <si>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</si>
  <si>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</si>
  <si>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</si>
  <si>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</si>
  <si>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</si>
  <si>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</si>
  <si>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</si>
  <si>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</si>
  <si>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</si>
  <si>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</si>
  <si>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</si>
  <si>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</si>
  <si>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</si>
  <si>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</si>
  <si>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</si>
  <si>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</si>
  <si>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</si>
  <si>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</si>
  <si>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</si>
  <si>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</si>
  <si>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</si>
  <si>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</si>
  <si>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</si>
  <si>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</si>
  <si>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</si>
  <si>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</si>
  <si>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</si>
  <si>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</si>
  <si>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</si>
  <si>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</si>
  <si>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</si>
  <si>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</si>
  <si>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</si>
  <si>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</si>
  <si>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</si>
  <si>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</si>
  <si>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</si>
  <si>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</si>
  <si>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</si>
  <si>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</si>
  <si>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</si>
  <si>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</si>
  <si>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</si>
  <si>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</si>
  <si>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</si>
  <si>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</si>
  <si>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</si>
  <si>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</si>
  <si>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</si>
  <si>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</si>
  <si>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</si>
  <si>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</si>
  <si>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</si>
  <si>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</si>
  <si>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</si>
  <si>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</si>
  <si>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</si>
  <si>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</si>
  <si>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</si>
  <si>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</si>
  <si>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</si>
  <si>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</si>
  <si>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</si>
  <si>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</si>
  <si>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</si>
  <si>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</si>
  <si>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</si>
  <si>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</si>
  <si>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</si>
  <si>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</si>
  <si>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</si>
  <si>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</si>
  <si>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</si>
  <si>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</si>
  <si>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</si>
  <si>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</si>
  <si>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</si>
  <si>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</si>
  <si>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</si>
  <si>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</si>
  <si>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</si>
  <si>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</si>
  <si>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</si>
  <si>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</si>
  <si>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</si>
  <si>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</si>
  <si>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</si>
  <si>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</si>
  <si>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</si>
  <si>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</si>
  <si>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</si>
  <si>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</si>
  <si>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</si>
  <si>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</si>
  <si>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</si>
  <si>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</si>
  <si>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</si>
  <si>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</si>
  <si>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</si>
  <si>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</si>
  <si>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</si>
  <si>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</si>
  <si>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</si>
  <si>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</si>
  <si>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</si>
  <si>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</si>
  <si>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</si>
  <si>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</si>
  <si>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</si>
  <si>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</si>
  <si>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</si>
  <si>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</si>
  <si>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</si>
  <si>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</si>
  <si>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</si>
  <si>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</si>
  <si>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</si>
  <si>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</si>
  <si>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</si>
  <si>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</si>
  <si>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</si>
  <si>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</si>
  <si>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</si>
  <si>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</si>
  <si>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</si>
  <si>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</si>
  <si>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</si>
  <si>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</si>
  <si>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</si>
  <si>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</si>
  <si>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</si>
  <si>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</si>
  <si>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</si>
  <si>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</si>
  <si>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</si>
  <si>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</si>
  <si>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</si>
  <si>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</si>
  <si>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</si>
  <si>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</si>
  <si>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</si>
  <si>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</si>
  <si>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</si>
  <si>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</si>
  <si>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</si>
  <si>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</si>
  <si>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</si>
  <si>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</si>
  <si>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</si>
  <si>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</si>
  <si>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</si>
  <si>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</si>
  <si>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</si>
  <si>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</si>
  <si>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</si>
  <si>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</si>
  <si>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</si>
  <si>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</si>
  <si>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</si>
  <si>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</si>
  <si>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</si>
  <si>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</si>
  <si>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</si>
  <si>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</si>
  <si>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</si>
  <si>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</si>
  <si>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</si>
  <si>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</si>
  <si>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</si>
  <si>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</si>
  <si>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</si>
  <si>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</si>
  <si>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</si>
  <si>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</si>
  <si>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</si>
  <si>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</si>
  <si>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</si>
  <si>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</si>
  <si>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</si>
  <si>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</si>
  <si>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</si>
  <si>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</si>
  <si>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</si>
  <si>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</si>
  <si>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</si>
  <si>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</si>
  <si>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</si>
  <si>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</si>
  <si>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</si>
  <si>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</si>
  <si>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</si>
  <si>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</si>
  <si>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</si>
  <si>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</si>
  <si>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</si>
  <si>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</si>
  <si>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</si>
  <si>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</si>
  <si>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</si>
  <si>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</si>
  <si>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</si>
  <si>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</si>
  <si>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</si>
  <si>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</si>
  <si>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</si>
  <si>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</si>
  <si>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</si>
  <si>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</si>
  <si>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</si>
  <si>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</si>
  <si>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</si>
  <si>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</si>
  <si>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</si>
  <si>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</si>
  <si>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</si>
  <si>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</si>
  <si>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</si>
  <si>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</si>
  <si>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</si>
  <si>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</si>
  <si>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</si>
  <si>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</si>
  <si>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</si>
  <si>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</si>
  <si>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</si>
  <si>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</si>
  <si>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</si>
  <si>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</si>
  <si>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</si>
  <si>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</si>
  <si>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</si>
  <si>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</si>
  <si>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</si>
  <si>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</si>
  <si>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</si>
  <si>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</si>
  <si>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</si>
  <si>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</si>
  <si>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</si>
  <si>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</si>
  <si>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</si>
  <si>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</si>
  <si>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</si>
  <si>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</si>
  <si>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</si>
  <si>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</si>
  <si>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</si>
  <si>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</si>
  <si>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</si>
  <si>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</si>
  <si>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</si>
  <si>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</si>
  <si>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</si>
  <si>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</si>
  <si>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</si>
  <si>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</si>
  <si>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</si>
  <si>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</si>
  <si>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</si>
  <si>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</si>
  <si>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</si>
  <si>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</si>
  <si>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</si>
  <si>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</si>
  <si>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</si>
  <si>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</si>
  <si>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</si>
  <si>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</si>
  <si>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</si>
  <si>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</si>
  <si>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</si>
  <si>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</si>
  <si>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</si>
  <si>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</si>
  <si>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</si>
  <si>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</si>
  <si>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</si>
  <si>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</si>
  <si>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</si>
  <si>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</si>
  <si>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</si>
  <si>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</si>
  <si>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</si>
  <si>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</si>
  <si>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</si>
  <si>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</si>
  <si>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</si>
  <si>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</si>
  <si>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</si>
  <si>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</si>
  <si>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</si>
  <si>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</si>
  <si>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</si>
  <si>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</si>
  <si>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</si>
  <si>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</si>
  <si>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</si>
  <si>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</si>
  <si>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</si>
  <si>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</si>
  <si>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</si>
  <si>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</si>
  <si>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</si>
  <si>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</si>
  <si>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</si>
  <si>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</si>
  <si>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</si>
  <si>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</si>
  <si>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</si>
  <si>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</si>
  <si>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</si>
  <si>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</si>
  <si>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</si>
  <si>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</si>
  <si>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</si>
  <si>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</si>
  <si>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</si>
  <si>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</si>
  <si>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</si>
  <si>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</si>
  <si>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</si>
  <si>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</si>
  <si>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</si>
  <si>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</si>
  <si>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</si>
  <si>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</si>
  <si>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</si>
  <si>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</si>
  <si>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</si>
  <si>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</si>
  <si>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</si>
  <si>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</si>
  <si>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</si>
  <si>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</si>
  <si>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</si>
  <si>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</si>
  <si>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</si>
  <si>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</si>
  <si>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</si>
  <si>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</si>
  <si>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</si>
  <si>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</si>
  <si>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</si>
  <si>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</si>
  <si>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</si>
  <si>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</si>
  <si>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</si>
  <si>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</si>
  <si>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</si>
  <si>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</si>
  <si>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</si>
  <si>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</si>
  <si>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</si>
  <si>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</si>
  <si>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</si>
  <si>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</si>
  <si>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</si>
  <si>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</si>
  <si>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</si>
  <si>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</si>
  <si>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</si>
  <si>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</si>
  <si>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</si>
  <si>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</si>
  <si>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</si>
  <si>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</si>
  <si>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</si>
  <si>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</si>
  <si>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</si>
  <si>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</si>
  <si>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</si>
  <si>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</si>
  <si>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</si>
  <si>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</si>
  <si>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</si>
  <si>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</si>
  <si>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</si>
  <si>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</si>
  <si>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</si>
  <si>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</si>
  <si>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</si>
  <si>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</si>
  <si>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</si>
  <si>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</si>
  <si>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</si>
  <si>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</si>
  <si>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</si>
  <si>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</si>
  <si>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</si>
  <si>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</si>
  <si>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</si>
  <si>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</si>
  <si>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</si>
  <si>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</si>
  <si>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</si>
  <si>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</si>
  <si>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</si>
  <si>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</si>
  <si>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</si>
  <si>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</si>
  <si>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</si>
  <si>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</si>
  <si>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</si>
  <si>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</si>
  <si>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</si>
  <si>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</si>
  <si>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</si>
  <si>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</si>
  <si>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</si>
  <si>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</si>
  <si>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</si>
  <si>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</si>
  <si>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</si>
  <si>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</si>
  <si>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</si>
  <si>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</si>
  <si>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</si>
  <si>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</si>
  <si>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</si>
  <si>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</si>
  <si>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</si>
  <si>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</si>
  <si>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</si>
  <si>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</si>
  <si>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</si>
  <si>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</si>
  <si>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</si>
  <si>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</si>
  <si>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</si>
  <si>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</si>
  <si>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</si>
  <si>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</si>
  <si>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</si>
  <si>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</si>
  <si>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</si>
  <si>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</si>
  <si>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</si>
  <si>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</si>
  <si>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</si>
  <si>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</si>
  <si>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</si>
  <si>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</si>
  <si>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</si>
  <si>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</si>
  <si>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</si>
  <si>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</si>
  <si>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</si>
  <si>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</si>
  <si>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</si>
  <si>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</si>
  <si>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</si>
  <si>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</si>
  <si>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</si>
  <si>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</si>
  <si>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</si>
  <si>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</si>
  <si>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</si>
  <si>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</si>
  <si>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</si>
  <si>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</si>
  <si>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</si>
  <si>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</si>
  <si>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</si>
  <si>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</si>
  <si>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</si>
  <si>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</si>
  <si>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</si>
  <si>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</si>
  <si>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</si>
  <si>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</si>
  <si>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</si>
  <si>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</si>
  <si>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</si>
  <si>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</si>
  <si>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</si>
  <si>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</si>
  <si>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</si>
  <si>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</si>
  <si>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</si>
  <si>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</si>
  <si>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</si>
  <si>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</si>
  <si>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</si>
  <si>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</si>
  <si>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</si>
  <si>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</si>
  <si>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</si>
  <si>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</si>
  <si>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</si>
  <si>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</si>
  <si>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</si>
  <si>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</si>
  <si>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</si>
  <si>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</si>
  <si>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</si>
  <si>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</si>
  <si>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</si>
  <si>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</si>
  <si>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</si>
  <si>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</si>
  <si>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</si>
  <si>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</si>
  <si>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</si>
  <si>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</si>
  <si>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</si>
  <si>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</si>
  <si>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</si>
  <si>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</si>
  <si>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</si>
  <si>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</si>
  <si>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</si>
  <si>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</si>
  <si>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</si>
  <si>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</si>
  <si>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</si>
  <si>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</si>
  <si>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</si>
  <si>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</si>
  <si>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</si>
  <si>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</si>
  <si>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</si>
  <si>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</si>
  <si>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</si>
  <si>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</si>
  <si>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</si>
  <si>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</si>
  <si>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</si>
  <si>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</si>
  <si>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</si>
  <si>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</si>
  <si>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</si>
  <si>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</si>
  <si>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</si>
  <si>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</si>
  <si>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</si>
  <si>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</si>
  <si>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</si>
  <si>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</si>
  <si>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</si>
  <si>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</si>
  <si>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</si>
  <si>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</si>
  <si>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</si>
  <si>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</si>
  <si>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</si>
  <si>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</si>
  <si>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</si>
  <si>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</si>
  <si>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</si>
  <si>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</si>
  <si>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</si>
  <si>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</si>
  <si>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</si>
  <si>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</si>
  <si>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</si>
  <si>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</si>
  <si>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</si>
  <si>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</si>
  <si>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</si>
  <si>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</si>
  <si>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</si>
  <si>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</si>
  <si>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</si>
  <si>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</si>
  <si>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</si>
  <si>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</si>
  <si>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</si>
  <si>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</si>
  <si>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</si>
  <si>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</si>
  <si>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</si>
  <si>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</si>
  <si>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</si>
  <si>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</si>
  <si>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</si>
  <si>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</si>
  <si>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</si>
  <si>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</si>
  <si>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</si>
  <si>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</si>
  <si>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</si>
  <si>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</si>
  <si>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</si>
  <si>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</si>
  <si>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</si>
  <si>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</si>
  <si>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</si>
  <si>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</si>
  <si>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</si>
  <si>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</si>
  <si>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</si>
  <si>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</si>
  <si>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</si>
  <si>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</si>
  <si>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</si>
  <si>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</si>
  <si>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</si>
  <si>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</si>
  <si>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</si>
  <si>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</si>
  <si>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</si>
  <si>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</si>
  <si>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</si>
  <si>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</si>
  <si>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</si>
  <si>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</si>
  <si>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</si>
  <si>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</si>
  <si>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</si>
  <si>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</si>
  <si>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</si>
  <si>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</si>
  <si>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</si>
  <si>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</si>
  <si>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</si>
  <si>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</si>
  <si>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</si>
  <si>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</si>
  <si>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</si>
  <si>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</si>
  <si>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</si>
  <si>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</si>
  <si>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</si>
  <si>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</si>
  <si>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</si>
  <si>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</si>
  <si>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</si>
  <si>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</si>
  <si>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</si>
  <si>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</si>
  <si>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</si>
  <si>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</si>
  <si>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</si>
  <si>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</si>
  <si>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</si>
  <si>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</si>
  <si>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</si>
  <si>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</si>
  <si>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</si>
  <si>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</si>
  <si>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</si>
  <si>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</si>
  <si>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</si>
  <si>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</si>
  <si>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</si>
  <si>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</si>
  <si>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</si>
  <si>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</si>
  <si>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</si>
  <si>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</si>
  <si>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</si>
  <si>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</si>
  <si>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</si>
  <si>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</si>
  <si>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</si>
  <si>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</si>
  <si>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</si>
  <si>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</si>
  <si>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</si>
  <si>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</si>
  <si>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</si>
  <si>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</si>
  <si>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</si>
  <si>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</si>
  <si>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</si>
  <si>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</si>
  <si>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</si>
  <si>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</si>
  <si>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</si>
  <si>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</si>
  <si>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</si>
  <si>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</si>
  <si>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</si>
  <si>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</si>
  <si>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</si>
  <si>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</si>
  <si>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</si>
  <si>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</si>
  <si>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</si>
  <si>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</si>
  <si>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</si>
  <si>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</si>
  <si>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</si>
  <si>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</si>
  <si>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</si>
  <si>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</si>
  <si>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</si>
  <si>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</si>
  <si>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</si>
  <si>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</si>
  <si>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</si>
  <si>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</si>
  <si>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</si>
  <si>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</si>
  <si>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</si>
  <si>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</si>
  <si>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</si>
  <si>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</si>
  <si>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</si>
  <si>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</si>
  <si>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</si>
  <si>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</si>
  <si>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</si>
  <si>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</si>
  <si>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</si>
  <si>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</si>
  <si>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</si>
  <si>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</si>
  <si>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</si>
  <si>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</si>
  <si>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</si>
  <si>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</si>
  <si>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</si>
  <si>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</si>
  <si>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</si>
  <si>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</si>
  <si>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</si>
  <si>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</si>
  <si>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</si>
  <si>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</si>
  <si>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</si>
  <si>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</si>
  <si>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</si>
  <si>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</si>
  <si>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</si>
  <si>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</si>
  <si>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</si>
  <si>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</si>
  <si>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</si>
  <si>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</si>
  <si>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</si>
  <si>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</si>
  <si>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</si>
  <si>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</si>
  <si>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</si>
  <si>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</si>
  <si>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</si>
  <si>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</si>
  <si>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</si>
  <si>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</si>
  <si>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</si>
  <si>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</si>
  <si>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</si>
  <si>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</si>
  <si>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</si>
  <si>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</si>
  <si>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</si>
  <si>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</si>
  <si>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</si>
  <si>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</si>
  <si>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</si>
  <si>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</si>
  <si>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</si>
  <si>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</si>
  <si>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</si>
  <si>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</si>
  <si>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</si>
  <si>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</si>
  <si>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</si>
  <si>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</si>
  <si>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</si>
  <si>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</si>
  <si>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</si>
  <si>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</si>
  <si>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</si>
  <si>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</si>
  <si>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</si>
  <si>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</si>
  <si>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</si>
  <si>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</si>
  <si>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</si>
  <si>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</si>
  <si>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</si>
  <si>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</si>
  <si>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</si>
  <si>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</si>
  <si>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</si>
  <si>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</si>
  <si>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</si>
  <si>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</si>
  <si>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</si>
  <si>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</si>
  <si>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</si>
  <si>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</si>
  <si>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</si>
  <si>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</si>
  <si>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</si>
  <si>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</si>
  <si>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</si>
  <si>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</si>
  <si>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</si>
  <si>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</si>
  <si>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</si>
  <si>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</si>
  <si>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</si>
  <si>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</si>
  <si>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</si>
  <si>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</si>
  <si>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</si>
  <si>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</si>
  <si>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</si>
  <si>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</si>
  <si>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</si>
  <si>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</si>
  <si>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</si>
  <si>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</si>
  <si>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</si>
  <si>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</si>
  <si>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</si>
  <si>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</si>
  <si>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</si>
  <si>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</si>
  <si>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</si>
  <si>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</si>
  <si>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</si>
  <si>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</si>
  <si>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</si>
  <si>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</si>
  <si>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</si>
  <si>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</si>
  <si>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</si>
  <si>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</si>
  <si>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</si>
  <si>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</si>
  <si>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</si>
  <si>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</si>
  <si>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</si>
  <si>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</si>
  <si>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</si>
  <si>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</si>
  <si>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</si>
  <si>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</si>
  <si>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</si>
  <si>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</si>
  <si>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</si>
  <si>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</si>
  <si>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</si>
  <si>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</si>
  <si>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</si>
  <si>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</si>
  <si>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</si>
  <si>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</si>
  <si>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</si>
  <si>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</si>
  <si>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</si>
  <si>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</si>
  <si>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</si>
  <si>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</si>
  <si>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</si>
  <si>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</si>
  <si>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</si>
  <si>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</si>
  <si>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</si>
  <si>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</si>
  <si>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</si>
  <si>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</si>
  <si>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</si>
  <si>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</si>
  <si>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</si>
  <si>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</si>
  <si>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</si>
  <si>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</si>
  <si>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</si>
  <si>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</si>
  <si>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</si>
  <si>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</si>
  <si>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</si>
  <si>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</si>
  <si>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</si>
  <si>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</si>
  <si>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</si>
  <si>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</si>
  <si>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</si>
  <si>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</si>
  <si>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</si>
  <si>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</si>
  <si>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</si>
  <si>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</si>
  <si>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</si>
  <si>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</si>
  <si>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</si>
  <si>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</si>
  <si>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</si>
  <si>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</si>
  <si>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</si>
  <si>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</si>
  <si>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</si>
  <si>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</si>
  <si>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</si>
  <si>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</si>
  <si>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</si>
  <si>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</si>
  <si>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</si>
  <si>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</si>
  <si>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</si>
  <si>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</si>
  <si>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</si>
  <si>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</si>
  <si>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</si>
  <si>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</si>
  <si>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</si>
  <si>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</si>
  <si>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</si>
  <si>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</si>
  <si>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</si>
  <si>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</si>
  <si>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</si>
  <si>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</si>
  <si>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</si>
  <si>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</si>
  <si>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</si>
  <si>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</si>
  <si>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</si>
  <si>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</si>
  <si>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</si>
  <si>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</si>
  <si>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</si>
  <si>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</si>
  <si>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</si>
  <si>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</si>
  <si>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</si>
  <si>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</si>
  <si>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</si>
  <si>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</si>
  <si>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</si>
  <si>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</si>
  <si>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</si>
  <si>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</si>
  <si>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</si>
  <si>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</si>
  <si>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</si>
  <si>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</si>
  <si>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</si>
  <si>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</si>
  <si>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</si>
  <si>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</si>
  <si>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</si>
  <si>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</si>
  <si>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</si>
  <si>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</si>
  <si>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</si>
  <si>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</si>
  <si>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</si>
  <si>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</si>
  <si>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</si>
  <si>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</si>
  <si>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</si>
  <si>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</si>
  <si>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</si>
  <si>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</si>
  <si>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</si>
  <si>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</si>
  <si>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</si>
  <si>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</si>
  <si>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</si>
  <si>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</si>
  <si>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</si>
  <si>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</si>
  <si>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</si>
  <si>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</si>
  <si>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</si>
  <si>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</si>
  <si>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</si>
  <si>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</si>
  <si>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</si>
  <si>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</si>
  <si>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</si>
  <si>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</si>
  <si>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</si>
  <si>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</si>
  <si>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</si>
  <si>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</si>
  <si>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</si>
  <si>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</si>
  <si>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</si>
  <si>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</si>
  <si>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</si>
  <si>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</si>
  <si>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</si>
  <si>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</si>
  <si>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</si>
  <si>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</si>
  <si>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</si>
  <si>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</si>
  <si>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</si>
  <si>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</si>
  <si>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</si>
  <si>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</si>
  <si>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</si>
  <si>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</si>
  <si>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</si>
  <si>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</si>
  <si>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</si>
  <si>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</si>
  <si>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</si>
  <si>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</si>
  <si>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</si>
  <si>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</si>
  <si>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</si>
  <si>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</si>
  <si>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</si>
  <si>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</si>
  <si>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</si>
  <si>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</si>
  <si>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</si>
  <si>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</si>
  <si>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</si>
  <si>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</si>
  <si>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</si>
  <si>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</si>
  <si>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</si>
  <si>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</si>
  <si>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</si>
  <si>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</si>
  <si>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</si>
  <si>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</si>
  <si>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</si>
  <si>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</si>
  <si>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</si>
  <si>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</si>
  <si>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</si>
  <si>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</si>
  <si>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</si>
  <si>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</si>
  <si>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</si>
  <si>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</si>
  <si>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</si>
  <si>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</si>
  <si>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</si>
  <si>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</si>
  <si>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</si>
  <si>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</si>
  <si>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</si>
  <si>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</si>
  <si>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</si>
  <si>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</si>
  <si>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</si>
  <si>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</si>
  <si>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</si>
  <si>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</si>
  <si>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</si>
  <si>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</si>
  <si>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</si>
  <si>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</si>
  <si>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</si>
  <si>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</si>
  <si>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</si>
  <si>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</si>
  <si>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</si>
  <si>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</si>
  <si>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</si>
  <si>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</si>
  <si>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</si>
  <si>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</si>
  <si>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</si>
  <si>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</si>
  <si>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</si>
  <si>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</si>
  <si>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</si>
  <si>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</si>
  <si>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</si>
  <si>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</si>
  <si>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</si>
  <si>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</si>
  <si>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</si>
  <si>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</si>
  <si>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</si>
  <si>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</si>
  <si>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</si>
  <si>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</si>
  <si>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</si>
  <si>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</si>
  <si>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</si>
  <si>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</si>
  <si>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</si>
  <si>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</si>
  <si>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</si>
  <si>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</si>
  <si>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</si>
  <si>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</si>
  <si>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</si>
  <si>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</si>
  <si>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</si>
  <si>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</si>
  <si>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</si>
  <si>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</si>
  <si>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</si>
  <si>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</si>
  <si>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</si>
  <si>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</si>
  <si>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</si>
  <si>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</si>
  <si>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</si>
  <si>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</si>
  <si>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</si>
  <si>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</si>
  <si>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</si>
  <si>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</si>
  <si>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</si>
  <si>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</si>
  <si>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</si>
  <si>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</si>
  <si>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</si>
  <si>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</si>
  <si>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</si>
  <si>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</si>
  <si>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</si>
  <si>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</si>
  <si>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</si>
  <si>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</si>
  <si>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</si>
  <si>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</si>
  <si>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</si>
  <si>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</si>
  <si>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</si>
  <si>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</si>
  <si>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</si>
  <si>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</si>
  <si>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</si>
  <si>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</si>
  <si>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</si>
  <si>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</si>
  <si>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</si>
  <si>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</si>
  <si>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</si>
  <si>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</si>
  <si>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</si>
  <si>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</si>
  <si>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</si>
  <si>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</si>
  <si>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</si>
  <si>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</si>
  <si>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</si>
  <si>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</si>
  <si>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</si>
  <si>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</si>
  <si>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</si>
  <si>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</si>
  <si>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</si>
  <si>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</si>
  <si>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</si>
  <si>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</si>
  <si>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</si>
  <si>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</si>
  <si>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</si>
  <si>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</si>
  <si>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</si>
  <si>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</si>
  <si>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</si>
  <si>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</si>
  <si>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</si>
  <si>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</si>
  <si>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</si>
  <si>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</si>
  <si>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</si>
  <si>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</si>
  <si>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</si>
  <si>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</si>
  <si>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</si>
  <si>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</si>
  <si>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</si>
  <si>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</si>
  <si>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</si>
  <si>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</si>
  <si>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</si>
  <si>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</si>
  <si>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</si>
  <si>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</si>
  <si>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</si>
  <si>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</si>
  <si>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</si>
  <si>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</si>
  <si>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</si>
  <si>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</si>
  <si>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</si>
  <si>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</si>
  <si>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</si>
  <si>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</si>
  <si>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</si>
  <si>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</si>
  <si>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</si>
  <si>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</si>
  <si>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</si>
  <si>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</si>
  <si>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</si>
  <si>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</si>
  <si>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</si>
  <si>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</si>
  <si>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</si>
  <si>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</si>
  <si>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</si>
  <si>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</si>
  <si>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</si>
  <si>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</si>
  <si>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</si>
  <si>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</si>
  <si>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</si>
  <si>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</si>
  <si>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</si>
  <si>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</si>
  <si>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</si>
  <si>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</si>
  <si>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</si>
  <si>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</si>
  <si>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</si>
  <si>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</si>
  <si>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</si>
  <si>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</si>
  <si>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</si>
  <si>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</si>
  <si>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</si>
  <si>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</si>
  <si>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</si>
  <si>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</si>
  <si>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</si>
  <si>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</si>
  <si>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</si>
  <si>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</si>
  <si>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</si>
  <si>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</si>
  <si>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</si>
  <si>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</si>
  <si>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</si>
  <si>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</si>
  <si>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</si>
  <si>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</si>
  <si>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</si>
  <si>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</si>
  <si>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</si>
  <si>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</si>
  <si>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</si>
  <si>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</si>
  <si>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</si>
  <si>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</si>
  <si>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</si>
  <si>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</si>
  <si>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</si>
  <si>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</si>
  <si>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</si>
  <si>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</si>
  <si>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</si>
  <si>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</si>
  <si>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</si>
  <si>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</si>
  <si>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</si>
  <si>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</si>
  <si>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</si>
  <si>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</si>
  <si>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</si>
  <si>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</si>
  <si>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</si>
  <si>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</si>
  <si>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</si>
  <si>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</si>
  <si>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</si>
  <si>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</si>
  <si>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</si>
  <si>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</si>
  <si>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</si>
  <si>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</si>
  <si>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</si>
  <si>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</si>
  <si>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</si>
  <si>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</si>
  <si>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</si>
  <si>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</si>
  <si>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</si>
  <si>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</si>
  <si>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</si>
  <si>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</si>
  <si>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</si>
  <si>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</si>
  <si>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</si>
  <si>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</si>
  <si>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</si>
  <si>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</si>
  <si>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</si>
  <si>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</si>
  <si>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</si>
  <si>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</si>
  <si>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</si>
  <si>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</si>
  <si>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</si>
  <si>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</si>
  <si>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</si>
  <si>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</si>
  <si>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</si>
  <si>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</si>
  <si>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</si>
  <si>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</si>
  <si>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</si>
  <si>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</si>
  <si>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</si>
  <si>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</si>
  <si>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</si>
  <si>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</si>
  <si>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</si>
  <si>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</si>
  <si>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</si>
  <si>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</si>
  <si>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</si>
  <si>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</si>
  <si>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</si>
  <si>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</si>
  <si>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</si>
  <si>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</si>
  <si>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</si>
  <si>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</si>
  <si>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</si>
  <si>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</si>
  <si>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</si>
  <si>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</si>
  <si>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</si>
  <si>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</si>
  <si>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</si>
  <si>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</si>
  <si>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</si>
  <si>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</si>
  <si>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</si>
  <si>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</si>
  <si>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</si>
  <si>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</si>
  <si>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</si>
  <si>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</si>
  <si>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</si>
  <si>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</si>
  <si>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</si>
  <si>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</si>
  <si>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</si>
  <si>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</si>
  <si>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</si>
  <si>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</si>
  <si>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</si>
  <si>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</si>
  <si>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</si>
  <si>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</si>
  <si>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</si>
  <si>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</si>
  <si>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</si>
  <si>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</si>
  <si>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</si>
  <si>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</si>
  <si>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</si>
  <si>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</si>
  <si>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</si>
  <si>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</si>
  <si>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</si>
  <si>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</si>
  <si>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</si>
  <si>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</si>
  <si>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</si>
  <si>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</si>
  <si>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</si>
  <si>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</si>
  <si>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</si>
  <si>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</si>
  <si>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</si>
  <si>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</si>
  <si>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</si>
  <si>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</si>
  <si>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</si>
  <si>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</si>
  <si>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</si>
  <si>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</si>
  <si>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</si>
  <si>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</si>
  <si>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</si>
  <si>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</si>
  <si>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</si>
  <si>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</si>
  <si>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</si>
  <si>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</si>
  <si>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</si>
  <si>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</si>
  <si>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</si>
  <si>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</si>
  <si>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</si>
  <si>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</si>
  <si>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</si>
  <si>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</si>
  <si>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</si>
  <si>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</si>
  <si>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</si>
  <si>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</si>
  <si>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</si>
  <si>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</si>
  <si>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</si>
  <si>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</si>
  <si>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</si>
  <si>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</si>
  <si>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</si>
  <si>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</si>
  <si>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</si>
  <si>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</si>
  <si>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</si>
  <si>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</si>
  <si>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</si>
  <si>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</si>
  <si>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</si>
  <si>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</si>
  <si>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</si>
  <si>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</si>
  <si>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</si>
  <si>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</si>
  <si>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</si>
  <si>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</si>
  <si>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</si>
  <si>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</si>
  <si>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</si>
  <si>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</si>
  <si>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</si>
  <si>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</si>
  <si>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</si>
  <si>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</si>
  <si>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</si>
  <si>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</si>
  <si>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</si>
  <si>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</si>
  <si>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</si>
  <si>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</si>
  <si>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</si>
  <si>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</si>
  <si>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</si>
  <si>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</si>
  <si>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</si>
  <si>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</si>
  <si>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</si>
  <si>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</si>
  <si>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</si>
  <si>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</si>
  <si>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</si>
  <si>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</si>
  <si>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</si>
  <si>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</si>
  <si>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</si>
  <si>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</si>
  <si>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</si>
  <si>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</si>
  <si>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</si>
  <si>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</si>
  <si>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</si>
  <si>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</si>
  <si>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</si>
  <si>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</si>
  <si>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</si>
  <si>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</si>
  <si>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</si>
  <si>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</si>
  <si>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</si>
  <si>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</si>
  <si>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</si>
  <si>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</si>
  <si>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</si>
  <si>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</si>
  <si>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</si>
  <si>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</si>
  <si>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</si>
  <si>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</si>
  <si>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</si>
  <si>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</si>
  <si>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</si>
  <si>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</si>
  <si>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</si>
  <si>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</si>
  <si>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</si>
  <si>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</si>
  <si>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</si>
  <si>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</si>
  <si>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</si>
  <si>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</si>
  <si>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</si>
  <si>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</si>
  <si>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</si>
  <si>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</si>
  <si>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</si>
  <si>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</si>
  <si>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</si>
  <si>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</si>
  <si>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</si>
  <si>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</si>
  <si>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</si>
  <si>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</si>
  <si>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</si>
  <si>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</si>
  <si>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</si>
  <si>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</si>
  <si>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</si>
  <si>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</si>
  <si>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</si>
  <si>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</si>
  <si>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</si>
  <si>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</si>
  <si>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</si>
  <si>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</si>
  <si>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</si>
  <si>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</si>
  <si>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</si>
  <si>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</si>
  <si>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</si>
  <si>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</si>
  <si>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</si>
  <si>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</si>
  <si>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</si>
  <si>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</si>
  <si>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</si>
  <si>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</si>
  <si>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</si>
  <si>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</si>
  <si>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</si>
  <si>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</si>
  <si>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</si>
  <si>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</si>
  <si>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</si>
  <si>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</si>
  <si>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</si>
  <si>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</si>
  <si>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</si>
  <si>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</si>
  <si>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</si>
  <si>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</si>
  <si>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</si>
  <si>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</si>
  <si>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</si>
  <si>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</si>
  <si>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</si>
  <si>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</si>
  <si>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</si>
  <si>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</si>
  <si>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</si>
  <si>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</si>
  <si>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</si>
  <si>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</si>
  <si>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</si>
  <si>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</si>
  <si>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</si>
  <si>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</si>
  <si>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</si>
  <si>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</si>
  <si>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</si>
  <si>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</si>
  <si>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</si>
  <si>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</si>
  <si>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</si>
  <si>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</si>
  <si>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</si>
  <si>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</si>
  <si>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</si>
  <si>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</si>
  <si>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</si>
  <si>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</si>
  <si>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</si>
  <si>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</si>
  <si>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</si>
  <si>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</si>
  <si>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</si>
  <si>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</si>
  <si>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</si>
  <si>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</si>
  <si>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</si>
  <si>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</si>
  <si>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</si>
  <si>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</si>
  <si>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</si>
  <si>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</si>
  <si>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</si>
  <si>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</si>
  <si>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</si>
  <si>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</si>
  <si>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</si>
  <si>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</si>
  <si>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</si>
  <si>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</si>
  <si>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</si>
  <si>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</si>
  <si>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</si>
  <si>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</si>
  <si>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</si>
  <si>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</si>
  <si>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</si>
  <si>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</si>
  <si>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</si>
  <si>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</si>
  <si>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</si>
  <si>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</si>
  <si>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</si>
  <si>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</si>
  <si>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</si>
  <si>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</si>
  <si>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</si>
  <si>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</si>
  <si>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</si>
  <si>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</si>
  <si>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</si>
  <si>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</si>
  <si>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</si>
  <si>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</si>
  <si>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</si>
  <si>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</si>
  <si>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</si>
  <si>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</si>
  <si>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</si>
  <si>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</si>
  <si>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</si>
  <si>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</si>
  <si>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</si>
  <si>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</si>
  <si>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</si>
  <si>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</si>
  <si>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</si>
  <si>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</si>
  <si>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</si>
  <si>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</si>
  <si>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</si>
  <si>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</si>
  <si>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</si>
  <si>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</si>
  <si>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</si>
  <si>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</si>
  <si>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</si>
  <si>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</si>
  <si>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</si>
  <si>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</si>
  <si>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</si>
  <si>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</si>
  <si>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</si>
  <si>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</si>
  <si>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</si>
  <si>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</si>
  <si>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</si>
  <si>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</si>
  <si>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</si>
  <si>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</si>
  <si>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</si>
  <si>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</si>
  <si>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</si>
  <si>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</si>
  <si>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</si>
  <si>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</si>
  <si>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</si>
  <si>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</si>
  <si>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</si>
  <si>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</si>
  <si>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</si>
  <si>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</si>
  <si>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</si>
  <si>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</si>
  <si>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</si>
  <si>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</si>
  <si>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</si>
  <si>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</si>
  <si>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</si>
  <si>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</si>
  <si>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</si>
  <si>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</si>
  <si>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</si>
  <si>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</si>
  <si>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</si>
  <si>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</si>
  <si>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</si>
  <si>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</si>
  <si>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</si>
  <si>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</si>
  <si>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</si>
  <si>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</si>
  <si>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</si>
  <si>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</si>
  <si>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</si>
  <si>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</si>
  <si>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</si>
  <si>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</si>
  <si>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</si>
  <si>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</si>
  <si>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</si>
  <si>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</si>
  <si>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</si>
  <si>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</si>
  <si>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</si>
  <si>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</si>
  <si>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</si>
  <si>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</si>
  <si>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</si>
  <si>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</si>
  <si>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</si>
  <si>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</si>
  <si>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</si>
  <si>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</si>
  <si>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</si>
  <si>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</si>
  <si>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</si>
  <si>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</si>
  <si>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</si>
  <si>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</si>
  <si>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</si>
  <si>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</si>
  <si>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</si>
  <si>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</si>
  <si>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</si>
  <si>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</si>
  <si>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</si>
  <si>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</si>
  <si>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</si>
  <si>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</si>
  <si>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</si>
  <si>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</si>
  <si>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</si>
  <si>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</si>
  <si>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</si>
  <si>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</si>
  <si>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</si>
  <si>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</si>
  <si>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</si>
  <si>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</si>
  <si>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</si>
  <si>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</si>
  <si>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</si>
  <si>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</si>
  <si>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</si>
  <si>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</si>
  <si>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</si>
  <si>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</si>
  <si>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</si>
  <si>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</si>
  <si>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</si>
  <si>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</si>
  <si>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</si>
  <si>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</si>
  <si>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</si>
  <si>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</si>
  <si>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</si>
  <si>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</si>
  <si>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</si>
  <si>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</si>
  <si>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</si>
  <si>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</si>
  <si>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</si>
  <si>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</si>
  <si>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</si>
  <si>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</si>
  <si>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</si>
  <si>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</si>
  <si>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</si>
  <si>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</si>
  <si>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</si>
  <si>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</si>
  <si>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</si>
  <si>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</si>
  <si>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</si>
  <si>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</si>
  <si>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</si>
  <si>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</si>
  <si>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</si>
  <si>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</si>
  <si>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</si>
  <si>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</si>
  <si>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</si>
  <si>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</si>
  <si>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</si>
  <si>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</si>
  <si>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</si>
  <si>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</si>
  <si>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</si>
  <si>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</si>
  <si>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</si>
  <si>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</si>
  <si>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</si>
  <si>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</si>
  <si>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</si>
  <si>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</si>
  <si>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</si>
  <si>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</si>
  <si>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</si>
  <si>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</si>
  <si>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</si>
  <si>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</si>
  <si>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</si>
  <si>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</si>
  <si>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</si>
  <si>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</si>
  <si>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</si>
  <si>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</si>
  <si>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</si>
  <si>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</si>
  <si>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</si>
  <si>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</si>
  <si>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</si>
  <si>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</si>
  <si>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</si>
  <si>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</si>
  <si>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</si>
  <si>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</si>
  <si>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</si>
  <si>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</si>
  <si>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</si>
  <si>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</si>
  <si>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</si>
  <si>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</si>
  <si>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</si>
  <si>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</si>
  <si>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</si>
  <si>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</si>
  <si>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</si>
  <si>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</si>
  <si>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</si>
  <si>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</si>
  <si>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</si>
  <si>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</si>
  <si>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</si>
  <si>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</si>
  <si>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</si>
  <si>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</si>
  <si>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</si>
  <si>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</si>
  <si>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</si>
  <si>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</si>
  <si>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</si>
  <si>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</si>
  <si>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</si>
  <si>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</si>
  <si>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</si>
  <si>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</si>
  <si>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</si>
  <si>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</si>
  <si>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</si>
  <si>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</si>
  <si>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</si>
  <si>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</si>
  <si>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</si>
  <si>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</si>
  <si>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</si>
  <si>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</si>
  <si>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</si>
  <si>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</si>
  <si>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</si>
  <si>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</si>
  <si>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</si>
  <si>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</si>
  <si>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</si>
  <si>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</si>
  <si>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</si>
  <si>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</si>
  <si>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</si>
  <si>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</si>
  <si>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</si>
  <si>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</si>
  <si>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</si>
  <si>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</si>
  <si>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</si>
  <si>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</si>
  <si>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</si>
  <si>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</si>
  <si>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</si>
  <si>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</si>
  <si>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</si>
  <si>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</si>
  <si>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</si>
  <si>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</si>
  <si>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</si>
  <si>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</si>
  <si>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</si>
  <si>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</si>
  <si>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</si>
  <si>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</si>
  <si>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</si>
  <si>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</si>
  <si>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</si>
  <si>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</si>
  <si>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</si>
  <si>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</si>
  <si>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</si>
  <si>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</si>
  <si>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</si>
  <si>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</si>
  <si>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</si>
  <si>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</si>
  <si>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</si>
  <si>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</si>
  <si>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</si>
  <si>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</si>
  <si>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</si>
  <si>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</si>
  <si>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</si>
  <si>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</si>
  <si>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</si>
  <si>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</si>
  <si>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</si>
  <si>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</si>
  <si>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</si>
  <si>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</si>
  <si>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</si>
  <si>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</si>
  <si>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</si>
  <si>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</si>
  <si>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</si>
  <si>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</si>
  <si>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</si>
  <si>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</si>
  <si>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</si>
  <si>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</si>
  <si>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</si>
  <si>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</si>
  <si>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</si>
  <si>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</si>
  <si>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</si>
  <si>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</si>
  <si>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</si>
  <si>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</si>
  <si>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</si>
  <si>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</si>
  <si>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</si>
  <si>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</si>
  <si>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</si>
  <si>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</si>
  <si>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</si>
  <si>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</si>
  <si>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</si>
  <si>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</si>
  <si>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</si>
  <si>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</si>
  <si>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</si>
  <si>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</si>
  <si>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</si>
  <si>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</si>
  <si>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</si>
  <si>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</si>
  <si>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</si>
  <si>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</si>
  <si>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</si>
  <si>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</si>
  <si>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</si>
  <si>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</si>
  <si>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</si>
  <si>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</si>
  <si>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</si>
  <si>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</si>
  <si>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</si>
  <si>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</si>
  <si>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</si>
  <si>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</si>
  <si>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</si>
  <si>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</si>
  <si>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</si>
  <si>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</si>
  <si>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</si>
  <si>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</si>
  <si>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</si>
  <si>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</si>
  <si>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</si>
  <si>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</si>
  <si>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</si>
  <si>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</si>
  <si>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</si>
  <si>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</si>
  <si>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</si>
  <si>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</si>
  <si>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</si>
  <si>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</si>
  <si>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</si>
  <si>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</si>
  <si>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</si>
  <si>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</si>
  <si>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</si>
  <si>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</si>
  <si>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</si>
  <si>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</si>
  <si>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</si>
  <si>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</si>
  <si>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</si>
  <si>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</si>
  <si>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</si>
  <si>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</si>
  <si>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</si>
  <si>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</si>
  <si>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</si>
  <si>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</si>
  <si>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</si>
  <si>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</si>
  <si>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</si>
  <si>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</si>
  <si>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</si>
  <si>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</si>
  <si>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</si>
  <si>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</si>
  <si>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</si>
  <si>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</si>
  <si>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</si>
  <si>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</si>
  <si>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</si>
  <si>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</si>
  <si>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</si>
  <si>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</si>
  <si>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</si>
  <si>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</si>
  <si>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</si>
  <si>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</si>
  <si>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</si>
  <si>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</si>
  <si>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</si>
  <si>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</si>
  <si>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</si>
  <si>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</si>
  <si>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</si>
  <si>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</si>
  <si>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</si>
  <si>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</si>
  <si>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</si>
  <si>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</si>
  <si>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</si>
  <si>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</si>
  <si>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</si>
  <si>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</si>
  <si>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</si>
  <si>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</si>
  <si>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</si>
  <si>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</si>
  <si>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</si>
  <si>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</si>
  <si>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</si>
  <si>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</si>
  <si>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</si>
  <si>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</si>
  <si>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</si>
  <si>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</si>
  <si>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</si>
  <si>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</si>
  <si>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</si>
  <si>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</si>
  <si>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</si>
  <si>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</si>
  <si>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</si>
  <si>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</si>
  <si>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</si>
  <si>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</si>
  <si>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</si>
  <si>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</si>
  <si>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</si>
  <si>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</si>
  <si>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</si>
  <si>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</si>
  <si>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</si>
  <si>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</si>
  <si>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</si>
  <si>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</si>
  <si>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</si>
  <si>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</si>
  <si>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</si>
  <si>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</si>
  <si>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</si>
  <si>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</si>
  <si>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</si>
  <si>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</si>
  <si>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</si>
  <si>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</si>
  <si>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</si>
  <si>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</si>
  <si>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</si>
  <si>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</si>
  <si>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</si>
  <si>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</si>
  <si>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</si>
  <si>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</si>
  <si>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</si>
  <si>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</si>
  <si>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</si>
  <si>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</si>
  <si>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</si>
  <si>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</si>
  <si>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</si>
  <si>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</si>
  <si>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</si>
  <si>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</si>
  <si>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</si>
  <si>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</si>
  <si>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</si>
  <si>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</si>
  <si>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</si>
  <si>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</si>
  <si>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</si>
  <si>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</si>
  <si>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</si>
  <si>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</si>
  <si>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</si>
  <si>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</si>
  <si>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</si>
  <si>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</si>
  <si>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</si>
  <si>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</si>
  <si>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</si>
  <si>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</si>
  <si>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</si>
  <si>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</si>
  <si>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</si>
  <si>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</si>
  <si>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</si>
  <si>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</si>
  <si>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</si>
  <si>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</si>
  <si>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</si>
  <si>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</si>
  <si>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</si>
  <si>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</si>
  <si>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</si>
  <si>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</si>
  <si>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</si>
  <si>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</si>
  <si>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</si>
  <si>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</si>
  <si>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</si>
  <si>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</si>
  <si>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</si>
  <si>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</si>
  <si>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</si>
  <si>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</si>
  <si>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</si>
  <si>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</si>
  <si>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</si>
  <si>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</si>
  <si>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</si>
  <si>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</si>
  <si>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</si>
  <si>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</si>
  <si>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</si>
  <si>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</si>
  <si>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</si>
  <si>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</si>
  <si>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</si>
  <si>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</si>
  <si>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</si>
  <si>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</si>
  <si>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</si>
  <si>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</si>
  <si>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</si>
  <si>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</si>
  <si>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</si>
  <si>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</si>
  <si>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</si>
  <si>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</si>
  <si>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</si>
  <si>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</si>
  <si>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</si>
  <si>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</si>
  <si>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</si>
  <si>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</si>
  <si>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</si>
  <si>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</si>
  <si>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</si>
  <si>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</si>
  <si>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</si>
  <si>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</si>
  <si>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</si>
  <si>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</si>
  <si>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</si>
  <si>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</si>
  <si>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</si>
  <si>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</si>
  <si>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</si>
  <si>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</si>
  <si>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</si>
  <si>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</si>
  <si>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</si>
  <si>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</si>
  <si>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</si>
  <si>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</si>
  <si>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</si>
  <si>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</si>
  <si>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</si>
  <si>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</si>
  <si>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</si>
  <si>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</si>
  <si>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</si>
  <si>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</si>
  <si>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</si>
  <si>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</si>
  <si>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</si>
  <si>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</si>
  <si>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</si>
  <si>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</si>
  <si>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</si>
  <si>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</si>
  <si>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</si>
  <si>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</si>
  <si>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</si>
  <si>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</si>
  <si>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</si>
  <si>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</si>
  <si>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</si>
  <si>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</si>
  <si>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</si>
  <si>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</si>
  <si>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</si>
  <si>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</si>
  <si>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</si>
  <si>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</si>
  <si>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</si>
  <si>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</si>
  <si>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</si>
  <si>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</si>
  <si>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</si>
  <si>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</si>
  <si>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</si>
  <si>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</si>
  <si>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</si>
  <si>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</si>
  <si>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</si>
  <si>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</si>
  <si>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</si>
  <si>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</si>
  <si>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</si>
  <si>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</si>
  <si>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</si>
  <si>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</si>
  <si>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</si>
  <si>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</si>
  <si>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</si>
  <si>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</si>
  <si>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</si>
  <si>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</si>
  <si>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</si>
  <si>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</si>
  <si>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</si>
  <si>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</si>
  <si>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</si>
  <si>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</si>
  <si>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</si>
  <si>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</si>
  <si>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</si>
  <si>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</si>
  <si>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</si>
  <si>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</si>
  <si>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</si>
  <si>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</si>
  <si>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</si>
  <si>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</si>
  <si>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</si>
  <si>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</si>
  <si>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</si>
  <si>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</si>
  <si>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</si>
  <si>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</si>
  <si>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</si>
  <si>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</si>
  <si>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</si>
  <si>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</si>
  <si>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</si>
  <si>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</si>
  <si>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</si>
  <si>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</si>
  <si>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</si>
  <si>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</si>
  <si>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</si>
  <si>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</si>
  <si>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</si>
  <si>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</si>
  <si>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</si>
  <si>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</si>
  <si>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</si>
  <si>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</si>
  <si>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</si>
  <si>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</si>
  <si>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</si>
  <si>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</si>
  <si>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</si>
  <si>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</si>
  <si>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</si>
  <si>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</si>
  <si>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</si>
  <si>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</si>
  <si>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</si>
  <si>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</si>
  <si>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</si>
  <si>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</si>
  <si>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</si>
  <si>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</si>
  <si>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</si>
  <si>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</si>
  <si>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</si>
  <si>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</si>
  <si>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</si>
  <si>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</si>
  <si>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</si>
  <si>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</si>
  <si>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</si>
  <si>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</si>
  <si>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</si>
  <si>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</si>
  <si>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</si>
  <si>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</si>
  <si>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</si>
  <si>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</si>
  <si>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</si>
  <si>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</si>
  <si>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</si>
  <si>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</si>
  <si>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</si>
  <si>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</si>
  <si>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</si>
  <si>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</si>
  <si>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</si>
  <si>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</si>
  <si>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</si>
  <si>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</si>
  <si>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</si>
  <si>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</si>
  <si>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</si>
  <si>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</si>
  <si>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</si>
  <si>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</si>
  <si>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</si>
  <si>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</si>
  <si>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</si>
  <si>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</si>
  <si>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</si>
  <si>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</si>
  <si>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</si>
  <si>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</si>
  <si>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</si>
  <si>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</si>
  <si>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</si>
  <si>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</si>
  <si>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</si>
  <si>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</si>
  <si>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</si>
  <si>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</si>
  <si>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</si>
  <si>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</si>
  <si>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</si>
  <si>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</si>
  <si>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</si>
  <si>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</si>
  <si>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</si>
  <si>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</si>
  <si>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</si>
  <si>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</si>
  <si>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</si>
  <si>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</si>
  <si>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</si>
  <si>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</si>
  <si>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</si>
  <si>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</si>
  <si>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</si>
  <si>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</si>
  <si>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</si>
  <si>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</si>
  <si>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</si>
  <si>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</si>
  <si>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</si>
  <si>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</si>
  <si>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</si>
  <si>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</si>
  <si>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</si>
  <si>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</si>
  <si>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</si>
  <si>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</si>
  <si>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</si>
  <si>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</si>
  <si>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</si>
  <si>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</si>
  <si>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</si>
  <si>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</si>
  <si>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</si>
  <si>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</si>
  <si>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</si>
  <si>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</si>
  <si>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</si>
  <si>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</si>
  <si>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</si>
  <si>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</si>
  <si>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</si>
  <si>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</si>
  <si>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</si>
  <si>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</si>
  <si>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</si>
  <si>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</si>
  <si>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</si>
  <si>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</si>
  <si>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</si>
  <si>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</si>
  <si>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</si>
  <si>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</si>
  <si>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</si>
  <si>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</si>
  <si>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</si>
  <si>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</si>
  <si>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</si>
  <si>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</si>
  <si>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</si>
  <si>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</si>
  <si>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</si>
  <si>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</si>
  <si>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</si>
  <si>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</si>
  <si>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</si>
  <si>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</si>
  <si>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</si>
  <si>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</si>
  <si>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</si>
  <si>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</si>
  <si>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</si>
  <si>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</si>
  <si>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</si>
  <si>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</si>
  <si>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</si>
  <si>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</si>
  <si>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</si>
  <si>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</si>
  <si>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</si>
  <si>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</si>
  <si>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</si>
  <si>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</si>
  <si>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</si>
  <si>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</si>
  <si>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</si>
  <si>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</si>
  <si>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</si>
  <si>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</si>
  <si>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</si>
  <si>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</si>
  <si>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</si>
  <si>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</si>
  <si>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</si>
  <si>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</si>
  <si>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</si>
  <si>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</si>
  <si>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</si>
  <si>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</si>
  <si>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</si>
  <si>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</si>
  <si>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</si>
  <si>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</si>
  <si>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</si>
  <si>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</si>
  <si>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</si>
  <si>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</si>
  <si>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</si>
  <si>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</si>
  <si>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</si>
  <si>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</si>
  <si>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</si>
  <si>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</si>
  <si>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</si>
  <si>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</si>
  <si>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</si>
  <si>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</si>
  <si>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</si>
  <si>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</si>
  <si>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</si>
  <si>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</si>
  <si>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</si>
  <si>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</si>
  <si>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</si>
  <si>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</si>
  <si>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</si>
  <si>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</si>
  <si>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</si>
  <si>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</si>
  <si>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</si>
  <si>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</si>
  <si>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</si>
  <si>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</si>
  <si>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</si>
  <si>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</si>
  <si>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</si>
  <si>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</si>
  <si>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</si>
  <si>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</si>
  <si>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</si>
  <si>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</si>
  <si>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</si>
  <si>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</si>
  <si>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</si>
  <si>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</si>
  <si>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</si>
  <si>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</si>
  <si>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</si>
  <si>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</si>
  <si>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</si>
  <si>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</si>
  <si>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</si>
  <si>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</si>
  <si>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</si>
  <si>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</si>
  <si>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</si>
  <si>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</si>
  <si>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</si>
  <si>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</si>
  <si>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</si>
  <si>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</si>
  <si>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</si>
  <si>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</si>
  <si>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</si>
  <si>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</si>
  <si>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</si>
  <si>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</si>
  <si>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</si>
  <si>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</si>
  <si>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</si>
  <si>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</si>
  <si>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</si>
  <si>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</si>
  <si>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</si>
  <si>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</si>
  <si>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</si>
  <si>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</si>
  <si>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</si>
  <si>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</si>
  <si>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</si>
  <si>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</si>
  <si>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</si>
  <si>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</si>
  <si>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</si>
  <si>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</si>
  <si>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</si>
  <si>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</si>
  <si>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</si>
  <si>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</si>
  <si>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</si>
  <si>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</si>
  <si>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</si>
  <si>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</si>
  <si>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</si>
  <si>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</si>
  <si>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</si>
  <si>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</si>
  <si>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</si>
  <si>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</si>
  <si>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</si>
  <si>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</si>
  <si>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</si>
  <si>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</si>
  <si>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</si>
  <si>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</si>
  <si>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</si>
  <si>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</si>
  <si>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</si>
  <si>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</si>
  <si>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</si>
  <si>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</si>
  <si>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</si>
  <si>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</si>
  <si>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</si>
  <si>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</si>
  <si>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</si>
  <si>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</si>
  <si>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</si>
  <si>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</si>
  <si>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</si>
  <si>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</si>
  <si>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</si>
  <si>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</si>
  <si>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</si>
  <si>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</si>
  <si>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</si>
  <si>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</si>
  <si>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</si>
  <si>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</si>
  <si>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</si>
  <si>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</si>
  <si>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</si>
  <si>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</si>
  <si>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</si>
  <si>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</si>
  <si>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</si>
  <si>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</si>
  <si>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</si>
  <si>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</si>
  <si>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</si>
  <si>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</si>
  <si>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</si>
  <si>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</si>
  <si>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</si>
  <si>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</si>
  <si>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</si>
  <si>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</si>
  <si>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</si>
  <si>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</si>
  <si>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</si>
  <si>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</si>
  <si>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</si>
  <si>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</si>
  <si>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</si>
  <si>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</si>
  <si>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</si>
  <si>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</si>
  <si>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</si>
  <si>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</si>
  <si>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</si>
  <si>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</si>
  <si>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</si>
  <si>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</si>
  <si>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</si>
  <si>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</si>
  <si>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</si>
  <si>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</si>
  <si>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</si>
  <si>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</si>
  <si>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</si>
  <si>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</si>
  <si>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</si>
  <si>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</si>
  <si>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</si>
  <si>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</si>
  <si>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</si>
  <si>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</si>
  <si>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</si>
  <si>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</si>
  <si>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</si>
  <si>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</si>
  <si>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</si>
  <si>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</si>
  <si>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</si>
  <si>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</si>
  <si>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</si>
  <si>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</si>
  <si>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</si>
  <si>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</si>
  <si>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</si>
  <si>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</si>
  <si>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</si>
  <si>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</si>
  <si>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</si>
  <si>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</si>
  <si>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</si>
  <si>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</si>
  <si>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</si>
  <si>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</si>
  <si>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</si>
  <si>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</si>
  <si>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</si>
  <si>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</si>
  <si>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</si>
  <si>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</si>
  <si>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</si>
  <si>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</si>
  <si>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</si>
  <si>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</si>
  <si>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</si>
  <si>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</si>
  <si>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</si>
  <si>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</si>
  <si>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</si>
  <si>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</si>
  <si>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</si>
  <si>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</si>
  <si>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</si>
  <si>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</si>
  <si>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</si>
  <si>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</si>
  <si>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</si>
  <si>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</si>
  <si>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</si>
  <si>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</si>
  <si>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</si>
  <si>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</si>
  <si>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</si>
  <si>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</si>
  <si>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</si>
  <si>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</si>
  <si>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</si>
  <si>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</si>
  <si>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</si>
  <si>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</si>
  <si>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</si>
  <si>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</si>
  <si>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</si>
  <si>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</si>
  <si>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</si>
  <si>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</si>
  <si>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</si>
  <si>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</si>
  <si>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</si>
  <si>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</si>
  <si>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</si>
  <si>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</si>
  <si>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</si>
  <si>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</si>
  <si>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</si>
  <si>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</si>
  <si>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</si>
  <si>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</si>
  <si>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</si>
  <si>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</si>
  <si>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</si>
  <si>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</si>
  <si>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</si>
  <si>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</si>
  <si>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</si>
  <si>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</si>
  <si>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</si>
  <si>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</si>
  <si>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</si>
  <si>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</si>
  <si>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</si>
  <si>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</si>
  <si>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</si>
  <si>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</si>
  <si>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</si>
  <si>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</si>
  <si>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</si>
  <si>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</si>
  <si>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</si>
  <si>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</si>
  <si>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</si>
  <si>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</si>
  <si>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</si>
  <si>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</si>
  <si>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</si>
  <si>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</si>
  <si>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</si>
  <si>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</si>
  <si>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</si>
  <si>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</si>
  <si>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</si>
  <si>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</si>
  <si>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</si>
  <si>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</si>
  <si>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</si>
  <si>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</si>
  <si>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</si>
  <si>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</si>
  <si>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</si>
  <si>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</si>
  <si>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</si>
  <si>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</si>
  <si>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</si>
  <si>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</si>
  <si>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</si>
  <si>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</si>
  <si>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</si>
  <si>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</si>
  <si>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</si>
  <si>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</si>
  <si>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</si>
  <si>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</si>
  <si>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</si>
  <si>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</si>
  <si>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</si>
  <si>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</si>
  <si>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</si>
  <si>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</si>
  <si>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</si>
  <si>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</si>
  <si>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</si>
  <si>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</si>
  <si>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</si>
  <si>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</si>
  <si>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</si>
  <si>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</si>
  <si>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</si>
  <si>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</si>
  <si>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</si>
  <si>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</si>
  <si>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</si>
  <si>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</si>
  <si>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</si>
  <si>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</si>
  <si>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</si>
  <si>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</si>
  <si>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</si>
  <si>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</si>
  <si>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</si>
  <si>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</si>
  <si>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</si>
  <si>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</si>
  <si>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</si>
  <si>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</si>
  <si>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</si>
  <si>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</si>
  <si>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</si>
  <si>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</si>
  <si>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</si>
  <si>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</si>
  <si>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</si>
  <si>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</si>
  <si>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</si>
  <si>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</si>
  <si>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</si>
  <si>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</si>
  <si>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</si>
  <si>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</si>
  <si>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</si>
  <si>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</si>
  <si>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</si>
  <si>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</si>
  <si>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</si>
  <si>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</si>
  <si>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</si>
  <si>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</si>
  <si>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</si>
  <si>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</si>
  <si>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</si>
  <si>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</si>
  <si>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</si>
  <si>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</si>
  <si>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</si>
  <si>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</si>
  <si>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</si>
  <si>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</si>
  <si>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</si>
  <si>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</si>
  <si>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</si>
  <si>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</si>
  <si>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</si>
  <si>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</si>
  <si>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</si>
  <si>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</si>
  <si>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</si>
  <si>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</si>
  <si>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</si>
  <si>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</si>
  <si>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</si>
  <si>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</si>
  <si>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</si>
  <si>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</si>
  <si>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</si>
  <si>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</si>
  <si>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</si>
  <si>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</si>
  <si>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</si>
  <si>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</si>
  <si>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</si>
  <si>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</si>
  <si>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</si>
  <si>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</si>
  <si>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</si>
  <si>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</si>
  <si>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</si>
  <si>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</si>
  <si>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</si>
  <si>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</si>
  <si>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</si>
  <si>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</si>
  <si>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</si>
  <si>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</si>
  <si>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</si>
  <si>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</si>
  <si>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</si>
  <si>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</si>
  <si>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</si>
  <si>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</si>
  <si>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</si>
  <si>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</si>
  <si>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</si>
  <si>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</si>
  <si>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</si>
  <si>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</si>
  <si>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</si>
  <si>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</si>
  <si>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</si>
  <si>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</si>
  <si>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</si>
  <si>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</si>
  <si>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</si>
  <si>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</si>
  <si>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</si>
  <si>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</si>
  <si>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</si>
  <si>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</si>
  <si>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</si>
  <si>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</si>
  <si>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</si>
  <si>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</si>
  <si>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</si>
  <si>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</si>
  <si>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</si>
  <si>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</si>
  <si>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</si>
  <si>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</si>
  <si>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</si>
  <si>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</si>
  <si>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</si>
  <si>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</si>
  <si>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</si>
  <si>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</si>
  <si>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</si>
  <si>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</si>
  <si>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</si>
  <si>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</si>
  <si>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</si>
  <si>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</si>
  <si>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</si>
  <si>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</si>
  <si>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</si>
  <si>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</si>
  <si>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</si>
  <si>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</si>
  <si>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</si>
  <si>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</si>
  <si>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</si>
  <si>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</si>
  <si>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</si>
  <si>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</si>
  <si>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</si>
  <si>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</si>
  <si>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</si>
  <si>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</si>
  <si>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</si>
  <si>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</si>
  <si>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</si>
  <si>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</si>
  <si>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</si>
  <si>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</si>
  <si>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</si>
  <si>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</si>
  <si>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</si>
  <si>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</si>
  <si>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</si>
  <si>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</si>
  <si>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</si>
  <si>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</si>
  <si>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</si>
  <si>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</si>
  <si>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</si>
  <si>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</si>
  <si>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</si>
  <si>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</si>
  <si>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</si>
  <si>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</si>
  <si>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</si>
  <si>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</si>
  <si>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</si>
  <si>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</si>
  <si>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</si>
  <si>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</si>
  <si>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</si>
  <si>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</si>
  <si>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</si>
  <si>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</si>
  <si>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</si>
  <si>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</si>
  <si>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</si>
  <si>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</si>
  <si>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</si>
  <si>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</si>
  <si>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</si>
  <si>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</si>
  <si>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</si>
  <si>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</si>
  <si>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</si>
  <si>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</si>
  <si>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</si>
  <si>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</si>
  <si>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</si>
  <si>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</si>
  <si>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</si>
  <si>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</si>
  <si>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</si>
  <si>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</si>
  <si>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</si>
  <si>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</si>
  <si>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</si>
  <si>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</si>
  <si>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</si>
  <si>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</si>
  <si>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</si>
  <si>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</si>
  <si>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</si>
  <si>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</si>
  <si>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</si>
  <si>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</si>
  <si>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</si>
  <si>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</si>
  <si>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</si>
  <si>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</si>
  <si>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</si>
  <si>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</si>
  <si>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</si>
  <si>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</si>
  <si>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</si>
  <si>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</si>
  <si>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</si>
  <si>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</si>
  <si>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</si>
  <si>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</si>
  <si>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</si>
  <si>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</si>
  <si>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</si>
  <si>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</si>
  <si>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</si>
  <si>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</si>
  <si>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</si>
  <si>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</si>
  <si>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</si>
  <si>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</si>
  <si>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</si>
  <si>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</si>
  <si>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</si>
  <si>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</si>
  <si>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</si>
  <si>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</si>
  <si>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</si>
  <si>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</si>
  <si>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</si>
  <si>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</si>
  <si>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</si>
  <si>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</si>
  <si>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</si>
  <si>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</si>
  <si>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</si>
  <si>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</si>
  <si>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</si>
  <si>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</si>
  <si>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</si>
  <si>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</si>
  <si>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</si>
  <si>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</si>
  <si>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</si>
  <si>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</si>
  <si>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</si>
  <si>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</si>
  <si>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</si>
  <si>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</si>
  <si>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</si>
  <si>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</si>
  <si>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</si>
  <si>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</si>
  <si>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</si>
  <si>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</si>
  <si>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</si>
  <si>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</si>
  <si>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</si>
  <si>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</si>
  <si>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</si>
  <si>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</si>
  <si>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</si>
  <si>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</si>
  <si>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</si>
  <si>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</si>
  <si>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</si>
  <si>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</si>
  <si>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</si>
  <si>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</si>
  <si>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</si>
  <si>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</si>
  <si>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</si>
  <si>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</si>
  <si>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</si>
  <si>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</si>
  <si>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</si>
  <si>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</si>
  <si>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</si>
  <si>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</si>
  <si>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</si>
  <si>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</si>
  <si>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</si>
  <si>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</si>
  <si>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</si>
  <si>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</si>
  <si>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</si>
  <si>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</si>
  <si>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</si>
  <si>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</si>
  <si>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</si>
  <si>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</si>
  <si>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</si>
  <si>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</si>
  <si>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</si>
  <si>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</si>
  <si>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</si>
  <si>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</si>
  <si>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</si>
  <si>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</si>
  <si>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</si>
  <si>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</si>
  <si>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</si>
  <si>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</si>
  <si>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</si>
  <si>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</si>
  <si>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</si>
  <si>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</si>
  <si>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</si>
  <si>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</si>
  <si>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</si>
  <si>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</si>
  <si>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</si>
  <si>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</si>
  <si>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</si>
  <si>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</si>
  <si>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</si>
  <si>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</si>
  <si>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</si>
  <si>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</si>
  <si>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</si>
  <si>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</si>
  <si>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</si>
  <si>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</si>
  <si>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</si>
  <si>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</si>
  <si>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</si>
  <si>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</si>
  <si>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</si>
  <si>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</si>
  <si>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</si>
  <si>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</si>
  <si>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</si>
  <si>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</si>
  <si>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</si>
  <si>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</si>
  <si>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</si>
  <si>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</si>
  <si>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</si>
  <si>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</si>
  <si>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</si>
  <si>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</si>
  <si>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</si>
  <si>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</si>
  <si>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</si>
  <si>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</si>
  <si>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</si>
  <si>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</si>
  <si>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</si>
  <si>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</si>
  <si>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</si>
  <si>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</si>
  <si>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</si>
  <si>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</si>
  <si>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</si>
  <si>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</si>
  <si>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</si>
  <si>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</si>
  <si>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</si>
  <si>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</si>
  <si>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</si>
  <si>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</si>
  <si>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</si>
  <si>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</si>
  <si>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</si>
  <si>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</si>
  <si>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</si>
  <si>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</si>
  <si>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</si>
  <si>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</si>
  <si>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</si>
  <si>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</si>
  <si>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</si>
  <si>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</si>
  <si>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</si>
  <si>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</si>
  <si>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</si>
  <si>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</si>
  <si>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</si>
  <si>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</si>
  <si>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</si>
  <si>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</si>
  <si>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</si>
  <si>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</si>
  <si>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</si>
  <si>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</si>
  <si>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</si>
  <si>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</si>
  <si>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</si>
  <si>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</si>
  <si>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</si>
  <si>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</si>
  <si>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</si>
  <si>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</si>
  <si>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</si>
  <si>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</si>
  <si>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</si>
  <si>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</si>
  <si>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</si>
  <si>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</si>
  <si>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</si>
  <si>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</si>
  <si>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</si>
  <si>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</si>
  <si>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</si>
  <si>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</si>
  <si>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</si>
  <si>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</si>
  <si>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</si>
  <si>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</si>
  <si>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</si>
  <si>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</si>
  <si>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</si>
  <si>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</si>
  <si>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</si>
  <si>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</si>
  <si>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</si>
  <si>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</si>
  <si>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</si>
  <si>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</si>
  <si>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</si>
  <si>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</si>
  <si>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</si>
  <si>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</si>
  <si>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</si>
  <si>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</si>
  <si>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</si>
  <si>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</si>
  <si>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</si>
  <si>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</si>
  <si>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</si>
  <si>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</si>
  <si>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</si>
  <si>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</si>
  <si>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</si>
  <si>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</si>
  <si>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</si>
  <si>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</si>
  <si>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</si>
  <si>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</si>
  <si>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</si>
  <si>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</si>
  <si>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</si>
  <si>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</si>
  <si>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</si>
  <si>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</si>
  <si>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</si>
  <si>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</si>
  <si>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</si>
  <si>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</si>
  <si>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</si>
  <si>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</si>
  <si>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</si>
  <si>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</si>
  <si>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</si>
  <si>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</si>
  <si>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</si>
  <si>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</si>
  <si>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</si>
  <si>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</si>
  <si>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</si>
  <si>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</si>
  <si>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</si>
  <si>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</si>
  <si>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</si>
  <si>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</si>
  <si>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</si>
  <si>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</si>
  <si>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</si>
  <si>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</si>
  <si>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</si>
  <si>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</si>
  <si>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</si>
  <si>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</si>
  <si>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</si>
  <si>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</si>
  <si>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</si>
  <si>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</si>
  <si>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</si>
  <si>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</si>
  <si>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</si>
  <si>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</si>
  <si>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</si>
  <si>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</si>
  <si>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</si>
  <si>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</si>
  <si>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</si>
  <si>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</si>
  <si>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</si>
  <si>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</si>
  <si>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</si>
  <si>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</si>
  <si>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</si>
  <si>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</si>
  <si>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</si>
  <si>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</si>
  <si>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</si>
  <si>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</si>
  <si>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</si>
  <si>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</si>
  <si>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</si>
  <si>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</si>
  <si>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</si>
  <si>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</si>
  <si>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</si>
  <si>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</si>
  <si>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</si>
  <si>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</si>
  <si>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</si>
  <si>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</si>
  <si>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</si>
  <si>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</si>
  <si>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</si>
  <si>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</si>
  <si>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</si>
  <si>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</si>
  <si>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</si>
  <si>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</si>
  <si>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</si>
  <si>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</si>
  <si>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</si>
  <si>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</si>
  <si>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</si>
  <si>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</si>
  <si>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</si>
  <si>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</si>
  <si>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</si>
  <si>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</si>
  <si>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</si>
  <si>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</si>
  <si>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</si>
  <si>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</si>
  <si>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</si>
  <si>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</si>
  <si>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</si>
  <si>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</si>
  <si>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</si>
  <si>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</si>
  <si>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</si>
  <si>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</si>
  <si>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</si>
  <si>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</si>
  <si>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</si>
  <si>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</si>
  <si>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</si>
  <si>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</si>
  <si>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</si>
  <si>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</si>
  <si>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</si>
  <si>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</si>
  <si>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</si>
  <si>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</si>
  <si>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</si>
  <si>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</si>
  <si>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</si>
  <si>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</si>
  <si>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</si>
  <si>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</si>
  <si>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</si>
  <si>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</si>
  <si>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</si>
  <si>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</si>
  <si>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</si>
  <si>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</si>
  <si>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</si>
  <si>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</si>
  <si>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</si>
  <si>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</si>
  <si>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</si>
  <si>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</si>
  <si>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</si>
  <si>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</si>
  <si>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</si>
  <si>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</si>
  <si>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</si>
  <si>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</si>
  <si>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</si>
  <si>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</si>
  <si>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</si>
  <si>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</si>
  <si>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</si>
  <si>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</si>
  <si>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</si>
  <si>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</si>
  <si>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</si>
  <si>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</si>
  <si>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</si>
  <si>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</si>
  <si>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</si>
  <si>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</si>
  <si>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</si>
  <si>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</si>
  <si>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</si>
  <si>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</si>
  <si>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</si>
  <si>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</si>
  <si>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</si>
  <si>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</si>
  <si>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</si>
  <si>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</si>
  <si>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</si>
  <si>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</si>
  <si>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</si>
  <si>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</si>
  <si>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</si>
  <si>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</si>
  <si>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</si>
  <si>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</si>
  <si>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</si>
  <si>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</si>
  <si>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</si>
  <si>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</si>
  <si>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</si>
  <si>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</si>
  <si>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</si>
  <si>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</si>
  <si>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</si>
  <si>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</si>
  <si>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</si>
  <si>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</si>
  <si>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</si>
  <si>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</si>
  <si>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</si>
  <si>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</si>
  <si>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</si>
  <si>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</si>
  <si>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</si>
  <si>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</si>
  <si>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</si>
  <si>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</si>
  <si>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</si>
  <si>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</si>
  <si>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</si>
  <si>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</si>
  <si>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</si>
  <si>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</si>
  <si>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</si>
  <si>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</si>
  <si>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</si>
  <si>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</si>
  <si>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</si>
  <si>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</si>
  <si>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</si>
  <si>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</si>
  <si>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</si>
  <si>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</si>
  <si>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</si>
  <si>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</si>
  <si>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</si>
  <si>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</si>
  <si>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</si>
  <si>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</si>
  <si>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</si>
  <si>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</si>
  <si>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</si>
  <si>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</si>
  <si>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</si>
  <si>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</si>
  <si>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</si>
  <si>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</si>
  <si>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</si>
  <si>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</si>
  <si>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</si>
  <si>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</si>
  <si>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</si>
  <si>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</si>
  <si>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</si>
  <si>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</si>
  <si>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</si>
  <si>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</si>
  <si>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</si>
  <si>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</si>
  <si>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</si>
  <si>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</si>
  <si>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</si>
  <si>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</si>
  <si>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</si>
  <si>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</si>
  <si>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</si>
  <si>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</si>
  <si>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</si>
  <si>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</si>
  <si>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</si>
  <si>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</si>
  <si>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</si>
  <si>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</si>
  <si>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</si>
  <si>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</si>
  <si>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</si>
  <si>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</si>
  <si>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</si>
  <si>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</si>
  <si>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</si>
  <si>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</si>
  <si>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</si>
  <si>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</si>
  <si>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</si>
  <si>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</si>
  <si>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</si>
  <si>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</si>
  <si>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</si>
  <si>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</si>
  <si>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</si>
  <si>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</si>
  <si>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</si>
  <si>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</si>
  <si>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</si>
  <si>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</si>
  <si>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</si>
  <si>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</si>
  <si>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</si>
  <si>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</si>
  <si>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</si>
  <si>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</si>
  <si>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</si>
  <si>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</si>
  <si>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</si>
  <si>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</si>
  <si>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</si>
  <si>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</si>
  <si>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</si>
  <si>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</si>
  <si>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</si>
  <si>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</si>
  <si>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</si>
  <si>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</si>
  <si>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</si>
  <si>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</si>
  <si>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</si>
  <si>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</si>
  <si>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</si>
  <si>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</si>
  <si>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</si>
  <si>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</si>
  <si>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</si>
  <si>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</si>
  <si>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</si>
  <si>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</si>
  <si>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</si>
  <si>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</si>
  <si>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</si>
  <si>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</si>
  <si>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</si>
  <si>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</si>
  <si>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</si>
  <si>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</si>
  <si>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</si>
  <si>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</si>
  <si>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</si>
  <si>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</si>
  <si>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</si>
  <si>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</si>
  <si>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</si>
  <si>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</si>
  <si>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</si>
  <si>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</si>
  <si>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</si>
  <si>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</si>
  <si>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</si>
  <si>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</si>
  <si>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</si>
  <si>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</si>
  <si>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</si>
  <si>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</si>
  <si>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</si>
  <si>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</si>
  <si>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</si>
  <si>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</si>
  <si>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</si>
  <si>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</si>
  <si>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</si>
  <si>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</si>
  <si>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</si>
  <si>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</si>
  <si>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</si>
  <si>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</si>
  <si>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</si>
  <si>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</si>
  <si>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</si>
  <si>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</si>
  <si>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</si>
  <si>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</si>
  <si>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</si>
  <si>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</si>
  <si>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</si>
  <si>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</si>
  <si>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</si>
  <si>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</si>
  <si>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</si>
  <si>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</si>
  <si>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</si>
  <si>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</si>
  <si>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</si>
  <si>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</si>
  <si>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</si>
  <si>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</si>
  <si>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</si>
  <si>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</si>
  <si>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</si>
  <si>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</si>
  <si>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</si>
  <si>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</si>
  <si>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</si>
  <si>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</si>
  <si>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</si>
  <si>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</si>
  <si>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</si>
  <si>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</si>
  <si>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</si>
  <si>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</si>
  <si>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</si>
  <si>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</si>
  <si>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</si>
  <si>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</si>
  <si>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</si>
  <si>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</si>
  <si>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</si>
  <si>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</si>
  <si>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</si>
  <si>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</si>
  <si>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</si>
  <si>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</si>
  <si>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</si>
  <si>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</si>
  <si>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</si>
  <si>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</si>
  <si>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</si>
  <si>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</si>
  <si>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</si>
  <si>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</si>
  <si>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</si>
  <si>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</si>
  <si>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</si>
  <si>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</si>
  <si>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</si>
  <si>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</si>
  <si>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</si>
  <si>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</si>
  <si>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</si>
  <si>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</si>
  <si>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</si>
  <si>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</si>
  <si>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</si>
  <si>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</si>
  <si>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</si>
  <si>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</si>
  <si>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</si>
  <si>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</si>
  <si>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</si>
  <si>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</si>
  <si>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</si>
  <si>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</si>
  <si>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</si>
  <si>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</si>
  <si>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</si>
  <si>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</si>
  <si>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</si>
  <si>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</si>
  <si>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</si>
  <si>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</si>
  <si>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</si>
  <si>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</si>
  <si>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</si>
  <si>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</si>
  <si>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</si>
  <si>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</si>
  <si>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</si>
  <si>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</si>
  <si>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</si>
  <si>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</si>
  <si>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</si>
  <si>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</si>
  <si>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</si>
  <si>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</si>
  <si>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</si>
  <si>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</si>
  <si>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</si>
  <si>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</si>
  <si>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</si>
  <si>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</si>
  <si>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</si>
  <si>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</si>
  <si>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</si>
  <si>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</si>
  <si>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</si>
  <si>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</si>
  <si>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</si>
  <si>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</si>
  <si>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</si>
  <si>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</si>
  <si>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</si>
  <si>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</si>
  <si>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</si>
  <si>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</si>
  <si>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</si>
  <si>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</si>
  <si>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</si>
  <si>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</si>
  <si>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</si>
  <si>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</si>
  <si>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</si>
  <si>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</si>
  <si>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</si>
  <si>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</si>
  <si>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</si>
  <si>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</si>
  <si>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</si>
  <si>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</si>
  <si>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</si>
  <si>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</si>
  <si>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</si>
  <si>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</si>
  <si>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</si>
  <si>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</si>
  <si>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</si>
  <si>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</si>
  <si>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</si>
  <si>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</si>
  <si>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</si>
  <si>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</si>
  <si>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</si>
  <si>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</si>
  <si>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</si>
  <si>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</si>
  <si>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</si>
  <si>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</si>
  <si>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</si>
  <si>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</si>
  <si>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</si>
  <si>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</si>
  <si>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</si>
  <si>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</si>
  <si>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</si>
  <si>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</si>
  <si>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</si>
  <si>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</si>
  <si>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</si>
  <si>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</si>
  <si>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</si>
  <si>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</si>
  <si>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</si>
  <si>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</si>
  <si>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</si>
  <si>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</si>
  <si>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</si>
  <si>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</si>
  <si>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</si>
  <si>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</si>
  <si>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</si>
  <si>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</si>
  <si>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</si>
  <si>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</si>
  <si>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</si>
  <si>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</si>
  <si>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</si>
  <si>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</si>
  <si>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</si>
  <si>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</si>
  <si>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</si>
  <si>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</si>
  <si>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</si>
  <si>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</si>
  <si>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</si>
  <si>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</si>
  <si>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</si>
  <si>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</si>
  <si>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</si>
  <si>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</si>
  <si>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</si>
  <si>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</si>
  <si>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</si>
  <si>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</si>
  <si>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</si>
  <si>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</si>
  <si>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</si>
  <si>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</si>
  <si>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</si>
  <si>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</si>
  <si>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</si>
  <si>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</si>
  <si>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</si>
  <si>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</si>
  <si>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</si>
  <si>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</si>
  <si>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</si>
  <si>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</si>
  <si>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</si>
  <si>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</si>
  <si>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</si>
  <si>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</si>
  <si>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</si>
  <si>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</si>
  <si>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</si>
  <si>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</si>
  <si>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</si>
  <si>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</si>
  <si>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</si>
  <si>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</si>
  <si>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</si>
  <si>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</si>
  <si>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</si>
  <si>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</si>
  <si>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</si>
  <si>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</si>
  <si>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</si>
  <si>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</si>
  <si>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</si>
  <si>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</si>
  <si>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</si>
  <si>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</si>
  <si>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</si>
  <si>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</si>
  <si>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</si>
  <si>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</si>
  <si>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</si>
  <si>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</si>
  <si>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</si>
  <si>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</si>
  <si>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</si>
  <si>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</si>
  <si>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</si>
  <si>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</si>
  <si>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</si>
  <si>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</si>
  <si>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</si>
  <si>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</si>
  <si>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</si>
  <si>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</si>
  <si>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</si>
  <si>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</si>
  <si>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</si>
  <si>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</si>
  <si>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</si>
  <si>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</si>
  <si>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</si>
  <si>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</si>
  <si>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</si>
  <si>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</si>
  <si>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</si>
  <si>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</si>
  <si>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</si>
  <si>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</si>
  <si>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</si>
  <si>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</si>
  <si>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</si>
  <si>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</si>
  <si>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</si>
  <si>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</si>
  <si>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</si>
  <si>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</si>
  <si>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</si>
  <si>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</si>
  <si>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</si>
  <si>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</si>
  <si>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</si>
  <si>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</si>
  <si>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</si>
  <si>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</si>
  <si>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</si>
  <si>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</si>
  <si>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</si>
  <si>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</si>
  <si>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</si>
  <si>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</si>
  <si>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</si>
  <si>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</si>
  <si>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</si>
  <si>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</si>
  <si>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</si>
  <si>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</si>
  <si>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</si>
  <si>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</si>
  <si>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</si>
  <si>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</si>
  <si>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</si>
  <si>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</si>
  <si>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</si>
  <si>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</si>
  <si>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</si>
  <si>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</si>
  <si>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</si>
  <si>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</si>
  <si>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</si>
  <si>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</si>
  <si>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</si>
  <si>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</si>
  <si>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</si>
  <si>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</si>
  <si>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</si>
  <si>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</si>
  <si>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</si>
  <si>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</si>
  <si>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</si>
  <si>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</si>
  <si>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</si>
  <si>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</si>
  <si>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</si>
  <si>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</si>
  <si>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</si>
  <si>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</si>
  <si>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</si>
  <si>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</si>
  <si>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</si>
  <si>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</si>
  <si>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</si>
  <si>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</si>
  <si>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</si>
  <si>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</si>
  <si>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</si>
  <si>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</si>
  <si>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</si>
  <si>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</si>
  <si>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</si>
  <si>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</si>
  <si>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</si>
  <si>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</si>
  <si>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</si>
  <si>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</si>
  <si>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</si>
  <si>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</si>
  <si>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</si>
  <si>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</si>
  <si>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</si>
  <si>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</si>
  <si>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</si>
  <si>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</si>
  <si>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</si>
  <si>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</si>
  <si>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</si>
  <si>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</si>
  <si>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</si>
  <si>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</si>
  <si>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</si>
  <si>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</si>
  <si>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</si>
  <si>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</si>
  <si>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</si>
  <si>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</si>
  <si>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</si>
  <si>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</si>
  <si>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</si>
  <si>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</si>
  <si>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</si>
  <si>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</si>
  <si>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</si>
  <si>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</si>
  <si>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</si>
  <si>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</si>
  <si>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</si>
  <si>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</si>
  <si>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</si>
  <si>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</si>
  <si>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</si>
  <si>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</si>
  <si>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</si>
  <si>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</si>
  <si>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</si>
  <si>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</si>
  <si>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</si>
  <si>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</si>
  <si>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</si>
  <si>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</si>
  <si>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</si>
  <si>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</si>
  <si>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</si>
  <si>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</si>
  <si>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</si>
  <si>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</si>
  <si>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</si>
  <si>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</si>
  <si>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</si>
  <si>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</si>
  <si>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</si>
  <si>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</si>
  <si>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</si>
  <si>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</si>
  <si>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</si>
  <si>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</si>
  <si>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</si>
  <si>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</si>
  <si>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</si>
  <si>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</si>
  <si>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</si>
  <si>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</si>
  <si>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</si>
  <si>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</si>
  <si>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</si>
  <si>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</si>
  <si>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</si>
  <si>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</si>
  <si>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</si>
  <si>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</si>
  <si>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</si>
  <si>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</si>
  <si>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</si>
  <si>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</si>
  <si>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</si>
  <si>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</si>
  <si>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</si>
  <si>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</si>
  <si>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</si>
  <si>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</si>
  <si>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</si>
  <si>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</si>
  <si>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</si>
  <si>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</si>
  <si>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</si>
  <si>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</si>
  <si>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</si>
  <si>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</si>
  <si>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</si>
  <si>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</si>
  <si>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</si>
  <si>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</si>
  <si>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</si>
  <si>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</si>
  <si>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</si>
  <si>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</si>
  <si>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</si>
  <si>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</si>
  <si>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</si>
  <si>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</si>
  <si>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</si>
  <si>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</si>
  <si>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</si>
  <si>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</si>
  <si>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</si>
  <si>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</si>
  <si>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</si>
  <si>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</si>
  <si>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</si>
  <si>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</si>
  <si>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</si>
  <si>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</si>
  <si>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</si>
  <si>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</si>
  <si>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</si>
  <si>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</si>
  <si>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</si>
  <si>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</si>
  <si>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</si>
  <si>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</si>
  <si>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</si>
  <si>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</si>
  <si>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</si>
  <si>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</si>
  <si>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</si>
  <si>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</si>
  <si>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</si>
  <si>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</si>
  <si>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</si>
  <si>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</si>
  <si>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</si>
  <si>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</si>
  <si>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</si>
  <si>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</si>
  <si>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</si>
  <si>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</si>
  <si>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</si>
  <si>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</si>
  <si>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</si>
  <si>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</si>
  <si>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</si>
  <si>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</si>
  <si>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</si>
  <si>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</si>
  <si>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</si>
  <si>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</si>
  <si>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</si>
  <si>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</si>
  <si>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</si>
  <si>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</si>
  <si>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</si>
  <si>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</si>
  <si>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</si>
  <si>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</si>
  <si>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</si>
  <si>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</si>
  <si>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</si>
  <si>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</si>
  <si>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</si>
  <si>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</si>
  <si>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</si>
  <si>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</si>
  <si>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</si>
  <si>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</si>
  <si>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</si>
  <si>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</si>
  <si>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</si>
  <si>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</si>
  <si>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</si>
  <si>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</si>
  <si>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</si>
  <si>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</si>
  <si>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</si>
  <si>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</si>
  <si>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</si>
  <si>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</si>
  <si>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</si>
  <si>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</si>
  <si>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</si>
  <si>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</si>
  <si>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</si>
  <si>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</si>
  <si>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</si>
  <si>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</si>
  <si>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</si>
  <si>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</si>
  <si>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</si>
  <si>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</si>
  <si>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</si>
  <si>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</si>
  <si>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</si>
  <si>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</si>
  <si>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</si>
  <si>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</si>
  <si>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</si>
  <si>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</si>
  <si>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</si>
  <si>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</si>
  <si>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</si>
  <si>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</si>
  <si>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</si>
  <si>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</si>
  <si>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</si>
  <si>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</si>
  <si>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</si>
  <si>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</si>
  <si>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</si>
  <si>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</si>
  <si>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</si>
  <si>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</si>
  <si>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</si>
  <si>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</si>
  <si>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</si>
  <si>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</si>
  <si>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</si>
  <si>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</si>
  <si>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</si>
  <si>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</si>
  <si>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</si>
  <si>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</si>
  <si>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</si>
  <si>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</si>
  <si>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</si>
  <si>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</si>
  <si>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</si>
  <si>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</si>
  <si>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</si>
  <si>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</si>
  <si>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</si>
  <si>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</si>
  <si>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</si>
  <si>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</si>
  <si>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</si>
  <si>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</si>
  <si>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</si>
  <si>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</si>
  <si>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</si>
  <si>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</si>
  <si>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</si>
  <si>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</si>
  <si>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</si>
  <si>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</si>
  <si>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</si>
  <si>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</si>
  <si>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</si>
  <si>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</si>
  <si>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</si>
  <si>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</si>
  <si>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</si>
  <si>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</si>
  <si>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</si>
  <si>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</si>
  <si>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</si>
  <si>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</si>
  <si>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</si>
  <si>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</si>
  <si>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</si>
  <si>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</si>
  <si>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</si>
  <si>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</si>
  <si>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</si>
  <si>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</si>
  <si>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</si>
  <si>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</si>
  <si>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</si>
  <si>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</si>
  <si>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</si>
  <si>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</si>
  <si>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</si>
  <si>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</si>
  <si>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</si>
  <si>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</si>
  <si>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</si>
  <si>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</si>
  <si>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</si>
  <si>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</si>
  <si>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</si>
  <si>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</si>
  <si>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</si>
  <si>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</si>
  <si>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</si>
  <si>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</si>
  <si>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</si>
  <si>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</si>
  <si>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</si>
  <si>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</si>
  <si>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</si>
  <si>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</si>
  <si>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</si>
  <si>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</si>
  <si>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</si>
  <si>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</si>
  <si>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</si>
  <si>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</si>
  <si>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</si>
  <si>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</si>
  <si>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</si>
  <si>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</si>
  <si>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</si>
  <si>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</si>
  <si>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</si>
  <si>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</si>
  <si>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</si>
  <si>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</si>
  <si>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</si>
  <si>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</si>
  <si>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</si>
  <si>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</si>
  <si>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</si>
  <si>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</si>
  <si>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</si>
  <si>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</si>
  <si>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</si>
  <si>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</si>
  <si>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</si>
  <si>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</si>
  <si>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</si>
  <si>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</si>
  <si>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</si>
  <si>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</si>
  <si>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</si>
  <si>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</si>
  <si>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</si>
  <si>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</si>
  <si>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</si>
  <si>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</si>
  <si>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</si>
  <si>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</si>
  <si>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</si>
  <si>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</si>
  <si>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</si>
  <si>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</si>
  <si>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</si>
  <si>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</si>
  <si>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</si>
  <si>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</si>
  <si>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</si>
  <si>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</si>
  <si>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</si>
  <si>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</si>
  <si>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</si>
  <si>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</si>
  <si>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</si>
  <si>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</si>
  <si>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</si>
  <si>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</si>
  <si>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</si>
  <si>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</si>
  <si>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</si>
  <si>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</si>
  <si>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</si>
  <si>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</si>
  <si>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</si>
  <si>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</si>
  <si>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</si>
  <si>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</si>
  <si>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</si>
  <si>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</si>
  <si>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</si>
  <si>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</si>
  <si>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</si>
  <si>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</si>
  <si>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</si>
  <si>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</si>
  <si>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</si>
  <si>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</si>
  <si>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</si>
  <si>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</si>
  <si>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</si>
  <si>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</si>
  <si>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</si>
  <si>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</si>
  <si>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</si>
  <si>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</si>
  <si>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</si>
  <si>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</si>
  <si>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</si>
  <si>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</si>
  <si>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</si>
  <si>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</si>
  <si>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</si>
  <si>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</si>
  <si>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</si>
  <si>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</si>
  <si>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</si>
  <si>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</si>
  <si>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</si>
  <si>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</si>
  <si>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</si>
  <si>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</si>
  <si>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</si>
  <si>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</si>
  <si>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</si>
  <si>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</si>
  <si>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</si>
  <si>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</si>
  <si>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</si>
  <si>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</si>
  <si>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</si>
  <si>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</si>
  <si>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</si>
  <si>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</si>
  <si>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</si>
  <si>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</si>
  <si>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</si>
  <si>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</si>
  <si>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</si>
  <si>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</si>
  <si>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</si>
  <si>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</si>
  <si>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</si>
  <si>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</si>
  <si>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</si>
  <si>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</si>
  <si>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</si>
  <si>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</si>
  <si>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</si>
  <si>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</si>
  <si>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</si>
  <si>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</si>
  <si>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</si>
  <si>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</si>
  <si>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</si>
  <si>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</si>
  <si>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</si>
  <si>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</si>
  <si>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</si>
  <si>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</si>
  <si>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</si>
  <si>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</si>
  <si>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</si>
  <si>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</si>
  <si>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</si>
  <si>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</si>
  <si>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</si>
  <si>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</si>
  <si>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</si>
  <si>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</si>
  <si>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</si>
  <si>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</si>
  <si>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</si>
  <si>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</si>
  <si>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</si>
  <si>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</si>
  <si>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</si>
  <si>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</si>
  <si>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</si>
  <si>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</si>
  <si>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</si>
  <si>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</si>
  <si>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</si>
  <si>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</si>
  <si>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</si>
  <si>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</si>
  <si>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</si>
  <si>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</si>
  <si>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</si>
  <si>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</si>
  <si>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</si>
  <si>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</si>
  <si>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</si>
  <si>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</si>
  <si>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</si>
  <si>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</si>
  <si>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</si>
  <si>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</si>
  <si>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</si>
  <si>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</si>
  <si>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</si>
  <si>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</si>
  <si>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</si>
  <si>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</si>
  <si>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</si>
  <si>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</si>
  <si>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</si>
  <si>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</si>
  <si>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</si>
  <si>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</si>
  <si>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</si>
  <si>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</si>
  <si>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</si>
  <si>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</si>
  <si>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</si>
  <si>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</si>
  <si>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</si>
  <si>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</si>
  <si>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</si>
  <si>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</si>
  <si>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</si>
  <si>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</si>
  <si>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</si>
  <si>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</si>
  <si>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</si>
  <si>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</si>
  <si>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</si>
  <si>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</si>
  <si>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</si>
  <si>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</si>
  <si>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</si>
  <si>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</si>
  <si>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</si>
  <si>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</si>
  <si>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</si>
  <si>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</si>
  <si>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</si>
  <si>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</si>
  <si>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</si>
  <si>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</si>
  <si>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</si>
  <si>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</si>
  <si>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</si>
  <si>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</si>
  <si>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</si>
  <si>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</si>
  <si>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</si>
  <si>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</si>
  <si>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</si>
  <si>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</si>
  <si>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</si>
  <si>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</si>
  <si>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</si>
  <si>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</si>
  <si>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</si>
  <si>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</si>
  <si>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</si>
  <si>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</si>
  <si>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</si>
  <si>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</si>
  <si>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</si>
  <si>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</si>
  <si>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</si>
  <si>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</si>
  <si>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</si>
  <si>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</si>
  <si>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</si>
  <si>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</si>
  <si>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</si>
  <si>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</si>
  <si>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</si>
  <si>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</si>
  <si>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</si>
  <si>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</si>
  <si>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</si>
  <si>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</si>
  <si>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</si>
  <si>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</si>
  <si>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</si>
  <si>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</si>
  <si>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</si>
  <si>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</si>
  <si>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</si>
  <si>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</si>
  <si>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</si>
  <si>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</si>
  <si>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</si>
  <si>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</si>
  <si>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</si>
  <si>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</si>
  <si>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</si>
  <si>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</si>
  <si>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</si>
  <si>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</si>
  <si>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</si>
  <si>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</si>
  <si>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</si>
  <si>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</si>
  <si>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</si>
  <si>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</si>
  <si>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</si>
  <si>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</si>
  <si>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</si>
  <si>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</si>
  <si>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</si>
  <si>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</si>
  <si>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</si>
  <si>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</si>
  <si>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</si>
  <si>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</si>
  <si>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</si>
  <si>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</si>
  <si>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</si>
  <si>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</si>
  <si>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</si>
  <si>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</si>
  <si>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</si>
  <si>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</si>
  <si>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</si>
  <si>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</si>
  <si>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</si>
  <si>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</si>
  <si>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</si>
  <si>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</si>
  <si>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</si>
  <si>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</si>
  <si>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</si>
  <si>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</si>
  <si>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</si>
  <si>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</si>
  <si>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</si>
  <si>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</si>
  <si>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</si>
  <si>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</si>
  <si>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</si>
  <si>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</si>
  <si>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</si>
  <si>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</si>
  <si>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</si>
  <si>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</si>
  <si>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</si>
  <si>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</si>
  <si>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</si>
  <si>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</si>
  <si>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</si>
  <si>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</si>
  <si>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</si>
  <si>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</si>
  <si>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</si>
  <si>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</si>
  <si>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</si>
  <si>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</si>
  <si>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</si>
  <si>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</si>
  <si>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</si>
  <si>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</si>
  <si>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</si>
  <si>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</si>
  <si>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</si>
  <si>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</si>
  <si>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</si>
  <si>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</si>
  <si>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</si>
  <si>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</si>
  <si>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</si>
  <si>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</si>
  <si>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</si>
  <si>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</si>
  <si>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</si>
  <si>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</si>
  <si>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</si>
  <si>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</si>
  <si>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</si>
  <si>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</si>
  <si>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</si>
  <si>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</si>
  <si>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</si>
  <si>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</si>
  <si>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</si>
  <si>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</si>
  <si>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</si>
  <si>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</si>
  <si>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</si>
  <si>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</si>
  <si>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</si>
  <si>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</si>
  <si>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</si>
  <si>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</si>
  <si>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</si>
  <si>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</si>
  <si>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</si>
  <si>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</si>
  <si>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</si>
  <si>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</si>
  <si>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</si>
  <si>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</si>
  <si>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</si>
  <si>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</si>
  <si>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</si>
  <si>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</si>
  <si>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</si>
  <si>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</si>
  <si>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</si>
  <si>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</si>
  <si>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</si>
  <si>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</si>
  <si>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</si>
  <si>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</si>
  <si>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</si>
  <si>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</si>
  <si>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</si>
  <si>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</si>
  <si>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</si>
  <si>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</si>
  <si>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</si>
  <si>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</si>
  <si>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</si>
  <si>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</si>
  <si>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</si>
  <si>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</si>
  <si>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</si>
  <si>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</si>
  <si>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</si>
  <si>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</si>
  <si>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</si>
  <si>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</si>
  <si>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</si>
  <si>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</si>
  <si>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</si>
  <si>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</si>
  <si>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</si>
  <si>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</si>
  <si>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</si>
  <si>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</si>
  <si>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</si>
  <si>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</si>
  <si>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</si>
  <si>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</si>
  <si>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</si>
  <si>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</si>
  <si>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</si>
  <si>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</si>
  <si>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</si>
  <si>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</si>
  <si>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</si>
  <si>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</si>
  <si>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</si>
  <si>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</si>
  <si>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</si>
  <si>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</si>
  <si>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</si>
  <si>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</si>
  <si>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</si>
  <si>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</si>
  <si>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</si>
  <si>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</si>
  <si>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</si>
  <si>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</si>
  <si>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</si>
  <si>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</si>
  <si>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</si>
  <si>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</si>
  <si>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</si>
  <si>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</si>
  <si>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</si>
  <si>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</si>
  <si>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</si>
  <si>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</si>
  <si>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</si>
  <si>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</si>
  <si>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</si>
  <si>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</si>
  <si>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</si>
  <si>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</si>
  <si>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</si>
  <si>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</si>
  <si>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</si>
  <si>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</si>
  <si>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</si>
  <si>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</si>
  <si>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</si>
  <si>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</si>
  <si>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</si>
  <si>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</si>
  <si>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</si>
  <si>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</si>
  <si>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</si>
  <si>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</si>
  <si>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</si>
  <si>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</si>
  <si>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</si>
  <si>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</si>
  <si>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</si>
  <si>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</si>
  <si>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</si>
  <si>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</si>
  <si>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</si>
  <si>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</si>
  <si>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</si>
  <si>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</si>
  <si>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</si>
  <si>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</si>
  <si>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</si>
  <si>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</si>
  <si>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</si>
  <si>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</si>
  <si>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</si>
  <si>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</si>
  <si>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</si>
  <si>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</si>
  <si>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</si>
  <si>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</si>
  <si>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</si>
  <si>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</si>
  <si>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</si>
  <si>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</si>
  <si>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</si>
  <si>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</si>
  <si>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</si>
  <si>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</si>
  <si>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</si>
  <si>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</si>
  <si>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</si>
  <si>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</si>
  <si>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</si>
  <si>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</si>
  <si>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</si>
  <si>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</si>
  <si>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</si>
  <si>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</si>
  <si>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</si>
  <si>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</si>
  <si>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</si>
  <si>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</si>
  <si>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</si>
  <si>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</si>
  <si>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</si>
  <si>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</si>
  <si>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</si>
  <si>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</si>
  <si>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</si>
  <si>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</si>
  <si>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</si>
  <si>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</si>
  <si>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</si>
  <si>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</si>
  <si>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</si>
  <si>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</si>
  <si>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</si>
  <si>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</si>
  <si>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</si>
  <si>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</si>
  <si>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</si>
  <si>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</si>
  <si>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</si>
  <si>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</si>
  <si>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</si>
  <si>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</si>
  <si>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</si>
  <si>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</si>
  <si>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</si>
  <si>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</si>
  <si>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</si>
  <si>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</si>
  <si>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</si>
  <si>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</si>
  <si>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</si>
  <si>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</si>
  <si>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</si>
  <si>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</si>
  <si>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</si>
  <si>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</si>
  <si>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</si>
  <si>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</si>
  <si>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</si>
  <si>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</si>
  <si>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</si>
  <si>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</si>
  <si>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</si>
  <si>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</si>
  <si>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</si>
  <si>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</si>
  <si>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</si>
  <si>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</si>
  <si>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</si>
  <si>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</si>
  <si>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</si>
  <si>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</si>
  <si>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</si>
  <si>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</si>
  <si>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</si>
  <si>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</si>
  <si>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</si>
  <si>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</si>
  <si>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</si>
  <si>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</si>
  <si>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</si>
  <si>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</si>
  <si>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</si>
  <si>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</si>
  <si>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</si>
  <si>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</si>
  <si>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</si>
  <si>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</si>
  <si>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</si>
  <si>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</si>
  <si>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</si>
  <si>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</si>
  <si>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</si>
  <si>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</si>
  <si>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</si>
  <si>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</si>
  <si>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</si>
  <si>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</si>
  <si>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</si>
  <si>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</si>
  <si>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</si>
  <si>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</si>
  <si>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</si>
  <si>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</si>
  <si>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</si>
  <si>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</si>
  <si>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</si>
  <si>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</si>
  <si>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</si>
  <si>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</si>
  <si>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</si>
  <si>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</si>
  <si>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</si>
  <si>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</si>
  <si>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</si>
  <si>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</si>
  <si>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</si>
  <si>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</si>
  <si>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</si>
  <si>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</si>
  <si>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</si>
  <si>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</si>
  <si>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</si>
  <si>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</si>
  <si>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</si>
  <si>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</si>
  <si>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</si>
  <si>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</si>
  <si>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</si>
  <si>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</si>
  <si>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</si>
  <si>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</si>
  <si>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</si>
  <si>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</si>
  <si>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</si>
  <si>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</si>
  <si>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</si>
  <si>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</si>
  <si>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</si>
  <si>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</si>
  <si>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</si>
  <si>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</si>
  <si>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</si>
  <si>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</si>
  <si>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</si>
  <si>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</si>
  <si>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</si>
  <si>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</si>
  <si>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</si>
  <si>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</si>
  <si>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</si>
  <si>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</si>
  <si>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</si>
  <si>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</si>
  <si>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</si>
  <si>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</si>
  <si>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</si>
  <si>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</si>
  <si>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</si>
  <si>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</si>
  <si>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</si>
  <si>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</si>
  <si>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</si>
  <si>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</si>
  <si>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</si>
  <si>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</si>
  <si>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</si>
  <si>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</si>
  <si>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</si>
  <si>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</si>
  <si>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</si>
  <si>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</si>
  <si>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</si>
  <si>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</si>
  <si>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</si>
  <si>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</si>
  <si>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</si>
  <si>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</si>
  <si>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</si>
  <si>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</si>
  <si>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</si>
  <si>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</si>
  <si>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</si>
  <si>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</si>
  <si>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</si>
  <si>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</si>
  <si>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</si>
  <si>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</si>
  <si>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</si>
  <si>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</si>
  <si>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</si>
  <si>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</si>
  <si>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</si>
  <si>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</si>
  <si>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</si>
  <si>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</si>
  <si>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</si>
  <si>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</si>
  <si>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</si>
  <si>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</si>
  <si>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</si>
  <si>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</si>
  <si>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</si>
  <si>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</si>
  <si>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</si>
  <si>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</si>
  <si>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</si>
  <si>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</si>
  <si>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</si>
  <si>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</si>
  <si>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</si>
  <si>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</si>
  <si>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</si>
  <si>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</si>
  <si>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</si>
  <si>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</si>
  <si>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</si>
  <si>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</si>
  <si>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</si>
  <si>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</si>
  <si>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</si>
  <si>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</si>
  <si>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</si>
  <si>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</si>
  <si>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</si>
  <si>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</si>
  <si>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</si>
  <si>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</si>
  <si>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</si>
  <si>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</si>
  <si>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</si>
  <si>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</si>
  <si>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</si>
  <si>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</si>
  <si>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</si>
  <si>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</si>
  <si>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</si>
  <si>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</si>
  <si>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</si>
  <si>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</si>
  <si>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</si>
  <si>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</si>
  <si>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</si>
  <si>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</si>
  <si>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</si>
  <si>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</si>
  <si>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</si>
  <si>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</si>
  <si>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</si>
  <si>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</si>
  <si>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</si>
  <si>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</si>
  <si>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</si>
  <si>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</si>
  <si>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</si>
  <si>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</si>
  <si>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</si>
  <si>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</si>
  <si>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</si>
  <si>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</si>
  <si>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</si>
  <si>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</si>
  <si>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</si>
  <si>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</si>
  <si>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</si>
  <si>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</si>
  <si>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</si>
  <si>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</si>
  <si>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</si>
  <si>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</si>
  <si>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</si>
  <si>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</si>
  <si>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</si>
  <si>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</si>
  <si>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</si>
  <si>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</si>
  <si>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</si>
  <si>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</si>
  <si>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</si>
  <si>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</si>
  <si>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</si>
  <si>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</si>
  <si>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</si>
  <si>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</si>
  <si>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</si>
  <si>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</si>
  <si>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</si>
  <si>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</si>
  <si>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</si>
  <si>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</si>
  <si>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</si>
  <si>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</si>
  <si>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</si>
  <si>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</si>
  <si>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</si>
  <si>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</si>
  <si>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</si>
  <si>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</si>
  <si>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</si>
  <si>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</si>
  <si>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</si>
  <si>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</si>
  <si>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</si>
  <si>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</si>
  <si>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</si>
  <si>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</si>
  <si>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</si>
  <si>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</si>
  <si>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</si>
  <si>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</si>
  <si>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</si>
  <si>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</si>
  <si>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</si>
  <si>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</si>
  <si>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</si>
  <si>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</si>
  <si>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</si>
  <si>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</si>
  <si>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</si>
  <si>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</si>
  <si>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</si>
  <si>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</si>
  <si>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</si>
  <si>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</si>
  <si>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</si>
  <si>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</si>
  <si>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</si>
  <si>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</si>
  <si>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</si>
  <si>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</si>
  <si>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</si>
  <si>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</si>
  <si>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</si>
  <si>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</si>
  <si>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</si>
  <si>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</si>
  <si>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</si>
  <si>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</si>
  <si>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</si>
  <si>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</si>
  <si>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</si>
  <si>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</si>
  <si>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</si>
  <si>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</si>
  <si>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</si>
  <si>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</si>
  <si>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</si>
  <si>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</si>
  <si>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</si>
  <si>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</si>
  <si>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</si>
  <si>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</si>
  <si>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</si>
  <si>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</si>
  <si>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</si>
  <si>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</si>
  <si>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</si>
  <si>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</si>
  <si>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</si>
  <si>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</si>
  <si>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</si>
  <si>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</si>
  <si>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</si>
  <si>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</si>
  <si>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</si>
  <si>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</si>
  <si>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</si>
  <si>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</si>
  <si>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</si>
  <si>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</si>
  <si>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</si>
  <si>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</si>
  <si>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</si>
  <si>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</si>
  <si>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</si>
  <si>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</si>
  <si>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</si>
  <si>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</si>
  <si>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</si>
  <si>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</si>
  <si>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</si>
  <si>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</si>
  <si>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</si>
  <si>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</si>
  <si>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</si>
  <si>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</si>
  <si>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</si>
  <si>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</si>
  <si>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</si>
  <si>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</si>
  <si>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</si>
  <si>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</si>
  <si>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</si>
  <si>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</si>
  <si>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</si>
  <si>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</si>
  <si>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</si>
  <si>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</si>
  <si>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</si>
  <si>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</si>
  <si>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</si>
  <si>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</si>
  <si>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</si>
  <si>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</si>
  <si>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</si>
  <si>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</si>
  <si>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</si>
  <si>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</si>
  <si>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</si>
  <si>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</si>
  <si>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</si>
  <si>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</si>
  <si>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</si>
  <si>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</si>
  <si>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</si>
  <si>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</si>
  <si>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</si>
  <si>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</si>
  <si>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</si>
  <si>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</si>
  <si>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</si>
  <si>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</si>
  <si>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</si>
  <si>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</si>
  <si>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</si>
  <si>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</si>
  <si>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</si>
  <si>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</si>
  <si>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</si>
  <si>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</si>
  <si>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</si>
  <si>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</si>
  <si>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</si>
  <si>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</si>
  <si>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</si>
  <si>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</si>
  <si>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</si>
  <si>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</si>
  <si>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</si>
  <si>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</si>
  <si>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</si>
  <si>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</si>
  <si>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</si>
  <si>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</si>
  <si>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</si>
  <si>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</si>
  <si>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</si>
  <si>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</si>
  <si>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</si>
  <si>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</si>
  <si>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</si>
  <si>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</si>
  <si>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</si>
  <si>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</si>
  <si>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</si>
  <si>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</si>
  <si>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</si>
  <si>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</si>
  <si>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</si>
  <si>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</si>
  <si>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</si>
  <si>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</si>
  <si>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</si>
  <si>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</si>
  <si>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</si>
  <si>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</si>
  <si>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</si>
  <si>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</si>
  <si>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</si>
  <si>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</si>
  <si>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</si>
  <si>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</si>
  <si>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</si>
  <si>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</si>
  <si>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</si>
  <si>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</si>
  <si>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</si>
  <si>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</si>
  <si>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</si>
  <si>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</si>
  <si>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</si>
  <si>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</si>
  <si>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</si>
  <si>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</si>
  <si>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</si>
  <si>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</si>
  <si>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</si>
  <si>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</si>
  <si>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</si>
  <si>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</si>
  <si>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</si>
  <si>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</si>
  <si>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</si>
  <si>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</si>
  <si>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</si>
  <si>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</si>
  <si>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</si>
  <si>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</si>
  <si>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</si>
  <si>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</si>
  <si>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</si>
  <si>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</si>
  <si>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</si>
  <si>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</si>
  <si>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</si>
  <si>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</si>
  <si>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</si>
  <si>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</si>
  <si>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</si>
  <si>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</si>
  <si>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</si>
  <si>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</si>
  <si>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</si>
  <si>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</si>
  <si>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</si>
  <si>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</si>
  <si>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</si>
  <si>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</si>
  <si>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</si>
  <si>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</si>
  <si>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</si>
  <si>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</si>
  <si>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</si>
  <si>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</si>
  <si>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</si>
  <si>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</si>
  <si>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</si>
  <si>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</si>
  <si>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</si>
  <si>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</si>
  <si>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</si>
  <si>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</si>
  <si>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</si>
  <si>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</si>
  <si>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</si>
  <si>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</si>
  <si>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</si>
  <si>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</si>
  <si>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</si>
  <si>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</si>
  <si>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</si>
  <si>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</si>
  <si>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</si>
  <si>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</si>
  <si>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</si>
  <si>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</si>
  <si>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</si>
  <si>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</si>
  <si>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</si>
  <si>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</si>
  <si>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</si>
  <si>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</si>
  <si>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</si>
  <si>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</si>
  <si>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</si>
  <si>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</si>
  <si>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</si>
  <si>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</si>
  <si>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</si>
  <si>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</si>
  <si>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</si>
  <si>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</si>
  <si>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</si>
  <si>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</si>
  <si>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</si>
  <si>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</si>
  <si>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</si>
  <si>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</si>
  <si>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</si>
  <si>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</si>
  <si>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</si>
  <si>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</si>
  <si>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</si>
  <si>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</si>
  <si>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</si>
  <si>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</si>
  <si>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</si>
  <si>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</si>
  <si>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</si>
  <si>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</si>
  <si>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</si>
  <si>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</si>
  <si>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</si>
  <si>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</si>
  <si>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</si>
  <si>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</si>
  <si>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</si>
  <si>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</si>
  <si>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</si>
  <si>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</si>
  <si>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</si>
  <si>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</si>
  <si>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</si>
  <si>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</si>
  <si>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</si>
  <si>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</si>
  <si>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</si>
  <si>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</si>
  <si>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</si>
  <si>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</si>
  <si>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</si>
  <si>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</si>
  <si>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</si>
  <si>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</si>
  <si>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</si>
  <si>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</si>
  <si>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</si>
  <si>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</si>
  <si>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</si>
  <si>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</si>
  <si>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</si>
  <si>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</si>
  <si>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</si>
  <si>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</si>
  <si>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</si>
  <si>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</si>
  <si>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</si>
  <si>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</si>
  <si>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</si>
  <si>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</si>
  <si>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</si>
  <si>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</si>
  <si>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</si>
  <si>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</si>
  <si>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</si>
  <si>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</si>
  <si>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</si>
  <si>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</si>
  <si>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</si>
  <si>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</si>
  <si>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</si>
  <si>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</si>
  <si>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</si>
  <si>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</si>
  <si>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</si>
  <si>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</si>
  <si>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</si>
  <si>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</si>
  <si>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</si>
  <si>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</si>
  <si>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</si>
  <si>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</si>
  <si>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</si>
  <si>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</si>
  <si>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</si>
  <si>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</si>
  <si>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</si>
  <si>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</si>
  <si>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</si>
  <si>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</si>
  <si>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</si>
  <si>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</si>
  <si>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</si>
  <si>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</si>
  <si>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</si>
  <si>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</si>
  <si>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</si>
  <si>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</si>
  <si>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</si>
  <si>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</si>
  <si>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</si>
  <si>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</si>
  <si>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</si>
  <si>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</si>
  <si>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</si>
  <si>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</si>
  <si>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</si>
  <si>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</si>
  <si>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</si>
  <si>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</si>
  <si>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</si>
  <si>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</si>
  <si>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</si>
  <si>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</si>
  <si>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</si>
  <si>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</si>
  <si>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</si>
  <si>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</si>
  <si>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</si>
  <si>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</si>
  <si>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</si>
  <si>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</si>
  <si>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</si>
  <si>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</si>
  <si>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</si>
  <si>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</si>
  <si>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</si>
  <si>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</si>
  <si>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</si>
  <si>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</si>
  <si>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</si>
  <si>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</si>
  <si>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</si>
  <si>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</si>
  <si>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</si>
  <si>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</si>
  <si>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</si>
  <si>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</si>
  <si>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</si>
  <si>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</si>
  <si>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</si>
  <si>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</si>
  <si>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</si>
  <si>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</si>
  <si>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</si>
  <si>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</si>
  <si>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</si>
  <si>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</si>
  <si>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</si>
  <si>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</si>
  <si>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</si>
  <si>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</si>
  <si>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</si>
  <si>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</si>
  <si>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</si>
  <si>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</si>
  <si>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</si>
  <si>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</si>
  <si>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</si>
  <si>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</si>
  <si>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</si>
  <si>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</si>
  <si>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</si>
  <si>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</si>
  <si>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</si>
  <si>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</si>
  <si>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</si>
  <si>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</si>
  <si>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</si>
  <si>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</si>
  <si>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</si>
  <si>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</si>
  <si>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</si>
  <si>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</si>
  <si>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</si>
  <si>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</si>
  <si>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</si>
  <si>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</si>
  <si>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</si>
  <si>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</si>
  <si>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</si>
  <si>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</si>
  <si>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</si>
  <si>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</si>
  <si>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</si>
  <si>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</si>
  <si>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</si>
  <si>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</si>
  <si>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</si>
  <si>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</si>
  <si>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</si>
  <si>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</si>
  <si>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</si>
  <si>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</si>
  <si>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</si>
  <si>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</si>
  <si>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</si>
  <si>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</si>
  <si>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</si>
  <si>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</si>
  <si>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</si>
  <si>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</si>
  <si>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</si>
  <si>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</si>
  <si>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</si>
  <si>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</si>
  <si>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</si>
  <si>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</si>
  <si>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</si>
  <si>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</si>
  <si>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</si>
  <si>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</si>
  <si>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</si>
  <si>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</si>
  <si>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</si>
  <si>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</si>
  <si>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</si>
  <si>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</si>
  <si>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</si>
  <si>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</si>
  <si>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</si>
  <si>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</si>
  <si>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</si>
  <si>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</si>
  <si>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</si>
  <si>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</si>
  <si>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</si>
  <si>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</si>
  <si>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</si>
  <si>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</si>
  <si>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</si>
  <si>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</si>
  <si>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</si>
  <si>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</si>
  <si>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</si>
  <si>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</si>
  <si>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</si>
  <si>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</si>
  <si>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</si>
  <si>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</si>
  <si>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</si>
  <si>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</si>
  <si>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</si>
  <si>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</si>
  <si>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</si>
  <si>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</si>
  <si>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</si>
  <si>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</si>
  <si>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</si>
  <si>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</si>
  <si>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</si>
  <si>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</si>
  <si>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</si>
  <si>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</si>
  <si>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</si>
  <si>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</si>
  <si>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</si>
  <si>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</si>
  <si>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</si>
  <si>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</si>
  <si>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</si>
  <si>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</si>
  <si>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</si>
  <si>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</si>
  <si>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</si>
  <si>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</si>
  <si>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</si>
  <si>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</si>
  <si>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</si>
  <si>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</si>
  <si>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</si>
  <si>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</si>
  <si>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</si>
  <si>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</si>
  <si>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</si>
  <si>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</si>
  <si>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</si>
  <si>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</si>
  <si>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</si>
  <si>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</si>
  <si>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</si>
  <si>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</si>
  <si>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</si>
  <si>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</si>
  <si>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</si>
  <si>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</si>
  <si>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</si>
  <si>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</si>
  <si>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</si>
  <si>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</si>
  <si>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</si>
  <si>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</si>
  <si>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</si>
  <si>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</si>
  <si>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</si>
  <si>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</si>
  <si>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</si>
  <si>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</si>
  <si>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</si>
  <si>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</si>
  <si>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</si>
  <si>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</si>
  <si>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</si>
  <si>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</si>
  <si>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</si>
  <si>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</si>
  <si>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</si>
  <si>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</si>
  <si>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</si>
  <si>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</si>
  <si>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</si>
  <si>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</si>
  <si>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</si>
  <si>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</si>
  <si>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</si>
  <si>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</si>
  <si>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</si>
  <si>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</si>
  <si>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</si>
  <si>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</si>
  <si>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</si>
  <si>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</si>
  <si>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</si>
  <si>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</si>
  <si>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</si>
  <si>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</si>
  <si>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</si>
  <si>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</si>
  <si>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</si>
  <si>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</si>
  <si>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</si>
  <si>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</si>
  <si>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</si>
  <si>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</si>
  <si>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</si>
  <si>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</si>
  <si>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</si>
  <si>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</si>
  <si>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</si>
  <si>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</si>
  <si>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</si>
  <si>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</si>
  <si>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</si>
  <si>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</si>
  <si>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</si>
  <si>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</si>
  <si>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</si>
  <si>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</si>
  <si>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</si>
  <si>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</si>
  <si>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</si>
  <si>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</si>
  <si>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</si>
  <si>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</si>
  <si>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</si>
  <si>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</si>
  <si>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</si>
  <si>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</si>
  <si>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</si>
  <si>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</si>
  <si>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</si>
  <si>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</si>
  <si>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</si>
  <si>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</si>
  <si>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</si>
  <si>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</si>
  <si>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</si>
  <si>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</si>
  <si>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</si>
  <si>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</si>
  <si>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</si>
  <si>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</si>
  <si>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</si>
  <si>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</si>
  <si>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</si>
  <si>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</si>
  <si>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</si>
  <si>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</si>
  <si>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</si>
  <si>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</si>
  <si>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</si>
  <si>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</si>
  <si>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</si>
  <si>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</si>
  <si>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</si>
  <si>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</si>
  <si>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</si>
  <si>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</si>
  <si>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</si>
  <si>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</si>
  <si>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</si>
  <si>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</si>
  <si>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</si>
  <si>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</si>
  <si>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</si>
  <si>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</si>
  <si>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</si>
  <si>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</si>
  <si>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</si>
  <si>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</si>
  <si>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</si>
  <si>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</si>
  <si>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</si>
  <si>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</si>
  <si>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</si>
  <si>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</si>
  <si>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</si>
  <si>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</si>
  <si>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</si>
  <si>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</si>
  <si>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</si>
  <si>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</si>
  <si>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</si>
  <si>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</si>
  <si>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</si>
  <si>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</si>
  <si>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</si>
  <si>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</si>
  <si>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</si>
  <si>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</si>
  <si>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</si>
  <si>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</si>
  <si>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</si>
  <si>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</si>
  <si>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</si>
  <si>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</si>
  <si>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</si>
  <si>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</si>
  <si>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</si>
  <si>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</si>
  <si>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</si>
  <si>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</si>
  <si>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</si>
  <si>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</si>
  <si>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</si>
  <si>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</si>
  <si>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</si>
  <si>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</si>
  <si>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</si>
  <si>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</si>
  <si>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</si>
  <si>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</si>
  <si>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</si>
  <si>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</si>
  <si>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</si>
  <si>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</si>
  <si>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</si>
  <si>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</si>
  <si>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</si>
  <si>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</si>
  <si>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</si>
  <si>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</si>
  <si>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</si>
  <si>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</si>
  <si>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</si>
  <si>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</si>
  <si>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</si>
  <si>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</si>
  <si>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</si>
  <si>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</si>
  <si>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</si>
  <si>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</si>
  <si>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</si>
  <si>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</si>
  <si>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</si>
  <si>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</si>
  <si>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</si>
  <si>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</si>
  <si>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</si>
  <si>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</si>
  <si>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</si>
  <si>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</si>
  <si>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</si>
  <si>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</si>
  <si>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</si>
  <si>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</si>
  <si>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</si>
  <si>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</si>
  <si>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</si>
  <si>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</si>
  <si>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</si>
  <si>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</si>
  <si>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</si>
  <si>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</si>
  <si>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</si>
  <si>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</si>
  <si>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</si>
  <si>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</si>
  <si>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</si>
  <si>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</si>
  <si>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</si>
  <si>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</si>
  <si>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</si>
  <si>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</si>
  <si>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</si>
  <si>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</si>
  <si>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</si>
  <si>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</si>
  <si>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</si>
  <si>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</si>
  <si>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</si>
  <si>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</si>
  <si>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</si>
  <si>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</si>
  <si>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</si>
  <si>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</si>
  <si>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</si>
  <si>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</si>
  <si>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</si>
  <si>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</si>
  <si>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</si>
  <si>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</si>
  <si>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</si>
  <si>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</si>
  <si>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</si>
  <si>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</si>
  <si>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</si>
  <si>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</si>
  <si>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</si>
  <si>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</si>
  <si>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</si>
  <si>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</si>
  <si>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</si>
  <si>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</si>
  <si>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</si>
  <si>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</si>
  <si>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</si>
  <si>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</si>
  <si>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</si>
  <si>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</si>
  <si>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</si>
  <si>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</si>
  <si>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</si>
  <si>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</si>
  <si>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</si>
  <si>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</si>
  <si>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</si>
  <si>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</si>
  <si>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</si>
  <si>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</si>
  <si>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</si>
  <si>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</si>
  <si>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</si>
  <si>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</si>
  <si>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</si>
  <si>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</si>
  <si>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</si>
  <si>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</si>
  <si>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</si>
  <si>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</si>
  <si>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</si>
  <si>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</si>
  <si>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</si>
  <si>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</si>
  <si>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</si>
  <si>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</si>
  <si>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</si>
  <si>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</si>
  <si>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</si>
  <si>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</si>
  <si>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</si>
  <si>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</si>
  <si>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</si>
  <si>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</si>
  <si>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</si>
  <si>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</si>
  <si>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</si>
  <si>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</si>
  <si>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</si>
  <si>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</si>
  <si>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</si>
  <si>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</si>
  <si>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</si>
  <si>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</si>
  <si>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</si>
  <si>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</si>
  <si>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</si>
  <si>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</si>
  <si>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</si>
  <si>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</si>
  <si>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</si>
  <si>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</si>
  <si>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</si>
  <si>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</si>
  <si>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</si>
  <si>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</si>
  <si>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</si>
  <si>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</si>
  <si>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</si>
  <si>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</si>
  <si>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</si>
  <si>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</si>
  <si>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</si>
  <si>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</si>
  <si>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</si>
  <si>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</si>
  <si>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</si>
  <si>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</si>
  <si>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</si>
  <si>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</si>
  <si>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</si>
  <si>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</si>
  <si>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</si>
  <si>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</si>
  <si>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</si>
  <si>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</si>
  <si>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</si>
  <si>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</si>
  <si>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</si>
  <si>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</si>
  <si>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</si>
  <si>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</si>
  <si>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</si>
  <si>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</si>
  <si>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</si>
  <si>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</si>
  <si>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</si>
  <si>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</si>
  <si>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</si>
  <si>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</si>
  <si>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</si>
  <si>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</si>
  <si>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</si>
  <si>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</si>
  <si>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</si>
  <si>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</si>
  <si>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</si>
  <si>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</si>
  <si>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</si>
  <si>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</si>
  <si>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</si>
  <si>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</si>
  <si>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</si>
  <si>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</si>
  <si>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</si>
  <si>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</si>
  <si>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</si>
  <si>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</si>
  <si>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</si>
  <si>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</si>
  <si>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</si>
  <si>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</si>
  <si>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</si>
  <si>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</si>
  <si>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</si>
  <si>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</si>
  <si>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</si>
  <si>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</si>
  <si>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</si>
  <si>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</si>
  <si>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</si>
  <si>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</si>
  <si>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</si>
  <si>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</si>
  <si>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</si>
  <si>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</si>
  <si>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</si>
  <si>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</si>
  <si>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</si>
  <si>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</si>
  <si>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</si>
  <si>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</si>
  <si>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</si>
  <si>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</si>
  <si>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</si>
  <si>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</si>
  <si>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</si>
  <si>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</si>
  <si>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</si>
  <si>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</si>
  <si>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</si>
  <si>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</si>
  <si>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</si>
  <si>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</si>
  <si>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</si>
  <si>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</si>
  <si>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</si>
  <si>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</si>
  <si>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</si>
  <si>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</si>
  <si>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</si>
  <si>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</si>
  <si>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</si>
  <si>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</si>
  <si>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</si>
  <si>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</si>
  <si>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</si>
  <si>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</si>
  <si>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</si>
  <si>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</si>
  <si>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</si>
  <si>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</si>
  <si>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</si>
  <si>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</si>
  <si>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</si>
  <si>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</si>
  <si>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</si>
  <si>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</si>
  <si>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</si>
  <si>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</si>
  <si>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</si>
  <si>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</si>
  <si>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</si>
  <si>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</si>
  <si>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</si>
  <si>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</si>
  <si>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</si>
  <si>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</si>
  <si>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</si>
  <si>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</si>
  <si>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</si>
  <si>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</si>
  <si>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</si>
  <si>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</si>
  <si>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</si>
  <si>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</si>
  <si>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</si>
  <si>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</si>
  <si>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</si>
  <si>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</si>
  <si>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</si>
  <si>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</si>
  <si>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</si>
  <si>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</si>
  <si>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</si>
  <si>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</si>
  <si>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</si>
  <si>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</si>
  <si>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</si>
  <si>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</si>
  <si>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</si>
  <si>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</si>
  <si>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</si>
  <si>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</si>
  <si>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</si>
  <si>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</si>
  <si>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</si>
  <si>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</si>
  <si>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</si>
  <si>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</si>
  <si>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</si>
  <si>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</si>
  <si>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</si>
  <si>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</si>
  <si>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</si>
  <si>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</si>
  <si>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</si>
  <si>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</si>
  <si>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</si>
  <si>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</si>
  <si>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</si>
  <si>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</si>
  <si>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</si>
  <si>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</si>
  <si>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</si>
  <si>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</si>
  <si>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</si>
  <si>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</si>
  <si>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</si>
  <si>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</si>
  <si>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</si>
  <si>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</si>
  <si>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</si>
  <si>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</si>
  <si>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</si>
  <si>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</si>
  <si>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</si>
  <si>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</si>
  <si>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</si>
  <si>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</si>
  <si>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</si>
  <si>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</si>
  <si>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</si>
  <si>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</si>
  <si>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</si>
  <si>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</si>
  <si>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</si>
  <si>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</si>
  <si>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</si>
  <si>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</si>
  <si>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</si>
  <si>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</si>
  <si>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</si>
  <si>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</si>
  <si>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</si>
  <si>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</si>
  <si>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</si>
  <si>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</si>
  <si>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</si>
  <si>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</si>
  <si>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</si>
  <si>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</si>
  <si>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</si>
  <si>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</si>
  <si>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</si>
  <si>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</si>
  <si>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</si>
  <si>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</si>
  <si>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</si>
  <si>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</si>
  <si>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</si>
  <si>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</si>
  <si>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</si>
  <si>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</si>
  <si>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</si>
  <si>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</si>
  <si>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</si>
  <si>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</si>
  <si>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</si>
  <si>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</si>
  <si>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</si>
  <si>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</si>
  <si>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</si>
  <si>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</si>
  <si>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</si>
  <si>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</si>
  <si>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</si>
  <si>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</si>
  <si>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</si>
  <si>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</si>
  <si>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</si>
  <si>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</si>
  <si>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</si>
  <si>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</si>
  <si>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</si>
  <si>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</si>
  <si>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</si>
  <si>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</si>
  <si>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</si>
  <si>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</si>
  <si>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</si>
  <si>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</si>
  <si>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</si>
  <si>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</si>
  <si>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</si>
  <si>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</si>
  <si>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</si>
  <si>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</si>
  <si>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</si>
  <si>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</si>
  <si>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</si>
  <si>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</si>
  <si>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</si>
  <si>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</si>
  <si>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</si>
  <si>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</si>
  <si>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</si>
  <si>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</si>
  <si>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</si>
  <si>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</si>
  <si>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</si>
  <si>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</si>
  <si>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</si>
  <si>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</si>
  <si>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</si>
  <si>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</si>
  <si>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</si>
  <si>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</si>
  <si>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</si>
  <si>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</si>
  <si>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</si>
  <si>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</si>
  <si>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</si>
  <si>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</si>
  <si>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</si>
  <si>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</si>
  <si>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</si>
  <si>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</si>
  <si>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</si>
  <si>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</si>
  <si>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</si>
  <si>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</si>
  <si>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</si>
  <si>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</si>
  <si>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</si>
  <si>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</si>
  <si>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</si>
  <si>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</si>
  <si>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</si>
  <si>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</si>
  <si>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</si>
  <si>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</si>
  <si>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</si>
  <si>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</si>
  <si>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</si>
  <si>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</si>
  <si>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</si>
  <si>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</si>
  <si>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</si>
  <si>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</si>
  <si>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</si>
  <si>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</si>
  <si>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</si>
  <si>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</si>
  <si>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</si>
  <si>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</si>
  <si>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</si>
  <si>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</si>
  <si>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</si>
  <si>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</si>
  <si>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</si>
  <si>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</si>
  <si>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</si>
  <si>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</si>
  <si>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</si>
  <si>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</si>
  <si>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</si>
  <si>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</si>
  <si>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</si>
  <si>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</si>
  <si>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</si>
  <si>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</si>
  <si>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</si>
  <si>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</si>
  <si>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</si>
  <si>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</si>
  <si>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</si>
  <si>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</si>
  <si>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</si>
  <si>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</si>
  <si>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</si>
  <si>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</si>
  <si>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</si>
  <si>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</si>
  <si>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</si>
  <si>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</si>
  <si>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</si>
  <si>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</si>
  <si>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</si>
  <si>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</si>
  <si>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</si>
  <si>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</si>
  <si>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</si>
  <si>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</si>
  <si>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</si>
  <si>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</si>
  <si>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</si>
  <si>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</si>
  <si>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</si>
  <si>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</si>
  <si>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</si>
  <si>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</si>
  <si>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</si>
  <si>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</si>
  <si>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</si>
  <si>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</si>
  <si>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</si>
  <si>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</si>
  <si>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</si>
  <si>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</si>
  <si>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</si>
  <si>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</si>
  <si>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</si>
  <si>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</si>
  <si>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</si>
  <si>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</si>
  <si>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</si>
  <si>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</si>
  <si>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</si>
  <si>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</si>
  <si>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</si>
  <si>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</si>
  <si>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</si>
  <si>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</si>
  <si>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</si>
  <si>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</si>
  <si>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</si>
  <si>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</si>
  <si>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</si>
  <si>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</si>
  <si>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</si>
  <si>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</si>
  <si>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</si>
  <si>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</si>
  <si>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</si>
  <si>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</si>
  <si>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</si>
  <si>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</si>
  <si>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</si>
  <si>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</si>
  <si>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</si>
  <si>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</si>
  <si>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</si>
  <si>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</si>
  <si>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</si>
  <si>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</si>
  <si>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</si>
  <si>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</si>
  <si>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</si>
  <si>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</si>
  <si>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</si>
  <si>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</si>
  <si>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</si>
  <si>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</si>
  <si>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</si>
  <si>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</si>
  <si>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</si>
  <si>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</si>
  <si>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</si>
  <si>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</si>
  <si>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</si>
  <si>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</si>
  <si>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</si>
  <si>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</si>
  <si>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</si>
  <si>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</si>
  <si>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</si>
  <si>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</si>
  <si>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</si>
  <si>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</si>
  <si>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</si>
  <si>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</si>
  <si>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</si>
  <si>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</si>
  <si>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</si>
  <si>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</si>
  <si>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</si>
  <si>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</si>
  <si>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</si>
  <si>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</si>
  <si>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</si>
  <si>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</si>
  <si>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</si>
  <si>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</si>
  <si>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</si>
  <si>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</si>
  <si>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</si>
  <si>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</si>
  <si>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</si>
  <si>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</si>
  <si>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</si>
  <si>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</si>
  <si>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</si>
  <si>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</si>
  <si>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</si>
  <si>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</si>
  <si>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</si>
  <si>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</si>
  <si>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</si>
  <si>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</si>
  <si>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</si>
  <si>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</si>
  <si>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</si>
  <si>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</si>
  <si>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</si>
  <si>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</si>
  <si>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</si>
  <si>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</si>
  <si>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</si>
  <si>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</si>
  <si>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</si>
  <si>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</si>
  <si>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</si>
  <si>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</si>
  <si>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</si>
  <si>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</si>
  <si>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</si>
  <si>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</si>
  <si>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</si>
  <si>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</si>
  <si>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</si>
  <si>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</si>
  <si>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</si>
  <si>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</si>
  <si>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</si>
  <si>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</si>
  <si>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</si>
  <si>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</si>
  <si>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</si>
  <si>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</si>
  <si>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</si>
  <si>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</si>
  <si>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</si>
  <si>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</si>
  <si>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</si>
  <si>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</si>
  <si>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</si>
  <si>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</si>
  <si>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</si>
  <si>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</si>
  <si>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</si>
  <si>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</si>
  <si>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</si>
  <si>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</si>
  <si>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</si>
  <si>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</si>
  <si>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</si>
  <si>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</si>
  <si>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</si>
  <si>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</si>
  <si>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</si>
  <si>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</si>
  <si>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</si>
  <si>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</si>
  <si>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</si>
  <si>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</si>
  <si>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</si>
  <si>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</si>
  <si>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</si>
  <si>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</si>
  <si>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</si>
  <si>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</si>
  <si>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</si>
  <si>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</si>
  <si>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</si>
  <si>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</si>
  <si>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</si>
  <si>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</si>
  <si>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</si>
  <si>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</si>
  <si>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</si>
  <si>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</si>
  <si>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</si>
  <si>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</si>
  <si>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</si>
  <si>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</si>
  <si>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</si>
  <si>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</si>
  <si>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</si>
  <si>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</si>
  <si>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</si>
  <si>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</si>
  <si>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</si>
  <si>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</si>
  <si>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</si>
  <si>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</si>
  <si>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</si>
  <si>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</si>
  <si>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</si>
  <si>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</si>
  <si>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</si>
  <si>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</si>
  <si>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</si>
  <si>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</si>
  <si>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</si>
  <si>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</si>
  <si>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</si>
  <si>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</si>
  <si>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</si>
  <si>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</si>
  <si>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</si>
  <si>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</si>
  <si>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</si>
  <si>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</si>
  <si>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</si>
  <si>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</si>
  <si>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</si>
  <si>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</si>
  <si>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</si>
  <si>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</si>
  <si>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</si>
  <si>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</si>
  <si>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</si>
  <si>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</si>
  <si>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</si>
  <si>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</si>
  <si>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</si>
  <si>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</si>
  <si>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</si>
  <si>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</si>
  <si>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</si>
  <si>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</si>
  <si>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</si>
  <si>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</si>
  <si>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</si>
  <si>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</si>
  <si>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</si>
  <si>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</si>
  <si>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</si>
  <si>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</si>
  <si>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</si>
  <si>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</si>
  <si>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</si>
  <si>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</si>
  <si>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</si>
  <si>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</si>
  <si>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</si>
  <si>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</si>
  <si>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</si>
  <si>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</si>
  <si>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</si>
  <si>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</si>
  <si>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</si>
  <si>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</si>
  <si>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</si>
  <si>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</si>
  <si>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</si>
  <si>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</si>
  <si>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</si>
  <si>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</si>
  <si>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</si>
  <si>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</si>
  <si>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</si>
  <si>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</si>
  <si>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</si>
  <si>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</si>
  <si>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</si>
  <si>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</si>
  <si>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</si>
  <si>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</si>
  <si>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</si>
  <si>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</si>
  <si>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</si>
  <si>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</si>
  <si>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</si>
  <si>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</si>
  <si>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</si>
  <si>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</si>
  <si>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</si>
  <si>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</si>
  <si>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</si>
  <si>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</si>
  <si>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</si>
  <si>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</si>
  <si>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</si>
  <si>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</si>
  <si>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</si>
  <si>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</si>
  <si>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</si>
  <si>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</si>
  <si>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</si>
  <si>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</si>
  <si>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</si>
  <si>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</si>
  <si>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</si>
  <si>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</si>
  <si>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</si>
  <si>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</si>
  <si>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</si>
  <si>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</si>
  <si>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</si>
  <si>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</si>
  <si>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</si>
  <si>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</si>
  <si>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</si>
  <si>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</si>
  <si>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</si>
  <si>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</si>
  <si>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</si>
  <si>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</si>
  <si>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</si>
  <si>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</si>
  <si>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</si>
  <si>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</si>
  <si>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</si>
  <si>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</si>
  <si>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</si>
  <si>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</si>
  <si>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</si>
  <si>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</si>
  <si>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</si>
  <si>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</si>
  <si>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</si>
  <si>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</si>
  <si>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</si>
  <si>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</si>
  <si>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</si>
  <si>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</si>
  <si>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</si>
  <si>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</si>
  <si>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</si>
  <si>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</si>
  <si>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</si>
  <si>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</si>
  <si>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</si>
  <si>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</si>
  <si>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</si>
  <si>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</si>
  <si>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</si>
  <si>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</si>
  <si>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</si>
  <si>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</si>
  <si>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</si>
  <si>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</si>
  <si>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</si>
  <si>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</si>
  <si>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</si>
  <si>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</si>
  <si>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</si>
  <si>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</si>
  <si>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</si>
  <si>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</si>
  <si>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</si>
  <si>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</si>
  <si>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</si>
  <si>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</si>
  <si>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</si>
  <si>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</si>
  <si>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</si>
  <si>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</si>
  <si>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</si>
  <si>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</si>
  <si>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</si>
  <si>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</si>
  <si>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</si>
  <si>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</si>
  <si>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</si>
  <si>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</si>
  <si>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</si>
  <si>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</si>
  <si>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</si>
  <si>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</si>
  <si>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</si>
  <si>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</si>
  <si>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</si>
  <si>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</si>
  <si>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</si>
  <si>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</si>
  <si>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</si>
  <si>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</si>
  <si>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</si>
  <si>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</si>
  <si>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</si>
  <si>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</si>
  <si>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</si>
  <si>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</si>
  <si>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</si>
  <si>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</si>
  <si>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</si>
  <si>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</si>
  <si>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</si>
  <si>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</si>
  <si>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</si>
  <si>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</si>
  <si>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</si>
  <si>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</si>
  <si>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</si>
  <si>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</si>
  <si>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</si>
  <si>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</si>
  <si>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</si>
  <si>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</si>
  <si>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</si>
  <si>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</si>
  <si>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</si>
  <si>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</si>
  <si>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</si>
  <si>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</si>
  <si>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</si>
  <si>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</si>
  <si>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</si>
  <si>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</si>
  <si>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</si>
  <si>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</si>
  <si>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</si>
  <si>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</si>
  <si>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</si>
  <si>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</si>
  <si>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</si>
  <si>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</si>
  <si>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</si>
  <si>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</si>
  <si>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</si>
  <si>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</si>
  <si>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</si>
  <si>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</si>
  <si>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</si>
  <si>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</si>
  <si>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</si>
  <si>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</si>
  <si>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</si>
  <si>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</si>
  <si>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</si>
  <si>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</si>
  <si>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</si>
  <si>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</si>
  <si>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</si>
  <si>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</si>
  <si>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</si>
  <si>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</si>
  <si>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</si>
  <si>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</si>
  <si>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</si>
  <si>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</si>
  <si>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</si>
  <si>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</si>
  <si>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</si>
  <si>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</si>
  <si>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</si>
  <si>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</si>
  <si>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</si>
  <si>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</si>
  <si>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</si>
  <si>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</si>
  <si>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</si>
  <si>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</si>
  <si>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</si>
  <si>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</si>
  <si>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</si>
  <si>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</si>
  <si>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</si>
  <si>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</si>
  <si>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</si>
  <si>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</si>
  <si>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</si>
  <si>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</si>
  <si>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</si>
  <si>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</si>
  <si>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</si>
  <si>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</si>
  <si>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</si>
  <si>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</si>
  <si>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</si>
  <si>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</si>
  <si>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</si>
  <si>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</si>
  <si>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</si>
  <si>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</si>
  <si>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</si>
  <si>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</si>
  <si>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</si>
  <si>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</si>
  <si>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</si>
  <si>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</si>
  <si>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</si>
  <si>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</si>
  <si>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</si>
  <si>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</si>
  <si>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</si>
  <si>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</si>
  <si>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</si>
  <si>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</si>
  <si>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</si>
  <si>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</si>
  <si>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</si>
  <si>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</si>
  <si>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</si>
  <si>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</si>
  <si>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</si>
  <si>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</si>
  <si>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</si>
  <si>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</si>
  <si>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</si>
  <si>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</si>
  <si>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</si>
  <si>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</si>
  <si>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</si>
  <si>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</si>
  <si>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</si>
  <si>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</si>
  <si>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</si>
  <si>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</si>
  <si>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</si>
  <si>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</si>
  <si>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</si>
  <si>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</si>
  <si>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</si>
  <si>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</si>
  <si>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</si>
  <si>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</si>
  <si>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</si>
  <si>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</si>
  <si>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</si>
  <si>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</si>
  <si>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</si>
  <si>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</si>
  <si>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</si>
  <si>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</si>
  <si>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</si>
  <si>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</si>
  <si>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</si>
  <si>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</si>
  <si>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</si>
  <si>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</si>
  <si>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</si>
  <si>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</si>
  <si>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</si>
  <si>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</si>
  <si>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</si>
  <si>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</si>
  <si>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</si>
  <si>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</si>
  <si>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</si>
  <si>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</si>
  <si>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</si>
  <si>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</si>
  <si>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</si>
  <si>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</si>
  <si>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</si>
  <si>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</si>
  <si>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</si>
  <si>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</si>
  <si>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</si>
  <si>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</si>
  <si>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</si>
  <si>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</si>
  <si>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</si>
  <si>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</si>
  <si>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</si>
  <si>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</si>
  <si>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</si>
  <si>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</si>
  <si>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</si>
  <si>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</si>
  <si>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</si>
  <si>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</si>
  <si>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</si>
  <si>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</si>
  <si>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</si>
  <si>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</si>
  <si>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</si>
  <si>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</si>
  <si>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</si>
  <si>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</si>
  <si>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</si>
  <si>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</si>
  <si>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</si>
  <si>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</si>
  <si>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</si>
  <si>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</si>
  <si>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</si>
  <si>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</si>
  <si>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</si>
  <si>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</si>
  <si>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</si>
  <si>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</si>
  <si>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</si>
  <si>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</si>
  <si>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</si>
  <si>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</si>
  <si>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</si>
  <si>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</si>
  <si>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</si>
  <si>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</si>
  <si>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</si>
  <si>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</si>
  <si>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</si>
  <si>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</si>
  <si>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</si>
  <si>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</si>
  <si>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</si>
  <si>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</si>
  <si>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</si>
  <si>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</si>
  <si>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</si>
  <si>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</si>
  <si>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</si>
  <si>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</si>
  <si>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</si>
  <si>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</si>
  <si>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</si>
  <si>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</si>
  <si>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</si>
  <si>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</si>
  <si>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</si>
  <si>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</si>
  <si>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</si>
  <si>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</si>
  <si>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</si>
  <si>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</si>
  <si>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</si>
  <si>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</si>
  <si>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</si>
  <si>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</si>
  <si>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</si>
  <si>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</si>
  <si>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</si>
  <si>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</si>
  <si>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</si>
  <si>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</si>
  <si>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</si>
  <si>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</si>
  <si>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</si>
  <si>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</si>
  <si>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</si>
  <si>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</si>
  <si>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</si>
  <si>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</si>
  <si>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</si>
  <si>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</si>
  <si>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</si>
  <si>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</si>
  <si>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</si>
  <si>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</si>
  <si>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</si>
  <si>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</si>
  <si>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</si>
  <si>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</si>
  <si>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</si>
  <si>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</si>
  <si>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</si>
  <si>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</si>
  <si>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</si>
  <si>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</si>
  <si>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</si>
  <si>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</si>
  <si>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</si>
  <si>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</si>
  <si>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</si>
  <si>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</si>
  <si>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</si>
  <si>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</si>
  <si>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</si>
  <si>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</si>
  <si>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</si>
  <si>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</si>
  <si>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</si>
  <si>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</si>
  <si>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</si>
  <si>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</si>
  <si>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</si>
  <si>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</si>
  <si>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</si>
  <si>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</si>
  <si>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</si>
  <si>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</si>
  <si>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</si>
  <si>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</si>
  <si>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</si>
  <si>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</si>
  <si>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</si>
  <si>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</si>
  <si>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</si>
  <si>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</si>
  <si>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</si>
  <si>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</si>
  <si>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</si>
  <si>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</si>
  <si>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</si>
  <si>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</si>
  <si>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</si>
  <si>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</si>
  <si>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</si>
  <si>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</si>
  <si>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</si>
  <si>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</si>
  <si>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</si>
  <si>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</si>
  <si>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</si>
  <si>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</si>
  <si>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</si>
  <si>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</si>
  <si>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</si>
  <si>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</si>
  <si>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</si>
  <si>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</si>
  <si>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</si>
  <si>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</si>
  <si>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</si>
  <si>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</si>
  <si>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</si>
  <si>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</si>
  <si>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</si>
  <si>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</si>
  <si>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</si>
  <si>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</si>
  <si>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</si>
  <si>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</si>
  <si>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</si>
  <si>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</si>
  <si>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</si>
  <si>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</si>
  <si>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</si>
  <si>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</si>
  <si>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</si>
  <si>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</si>
  <si>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</si>
  <si>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</si>
  <si>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</si>
  <si>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</si>
  <si>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</si>
  <si>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</si>
  <si>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</si>
  <si>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</si>
  <si>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</si>
  <si>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</si>
  <si>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</si>
  <si>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</si>
  <si>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</si>
  <si>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</si>
  <si>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</si>
  <si>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</si>
  <si>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</si>
  <si>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</si>
  <si>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</si>
  <si>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</si>
  <si>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</si>
  <si>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</si>
  <si>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</si>
  <si>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</si>
  <si>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</si>
  <si>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</si>
  <si>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</si>
  <si>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</si>
  <si>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</si>
  <si>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</si>
  <si>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</si>
  <si>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</si>
  <si>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</si>
  <si>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</si>
  <si>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</si>
  <si>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</si>
  <si>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</si>
  <si>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</si>
  <si>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</si>
  <si>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</si>
  <si>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</si>
  <si>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</si>
  <si>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</si>
  <si>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</si>
  <si>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</si>
  <si>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</si>
  <si>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</si>
  <si>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</si>
  <si>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</si>
  <si>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</si>
  <si>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</si>
  <si>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</si>
  <si>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</si>
  <si>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</si>
  <si>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</si>
  <si>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</si>
  <si>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</si>
  <si>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</si>
  <si>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</si>
  <si>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</si>
  <si>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</si>
  <si>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</si>
  <si>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</si>
  <si>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</si>
  <si>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</si>
  <si>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</si>
  <si>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</si>
  <si>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</si>
  <si>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</si>
  <si>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</si>
  <si>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</si>
  <si>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</si>
  <si>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</si>
  <si>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</si>
  <si>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</si>
  <si>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</si>
  <si>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</si>
  <si>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</si>
  <si>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</si>
  <si>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</si>
  <si>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</si>
  <si>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</si>
  <si>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</si>
  <si>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</si>
  <si>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</si>
  <si>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</si>
  <si>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</si>
  <si>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</si>
  <si>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</si>
  <si>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</si>
  <si>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</si>
  <si>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</si>
  <si>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</si>
  <si>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</si>
  <si>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</si>
  <si>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</si>
  <si>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</si>
  <si>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</si>
  <si>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</si>
  <si>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</si>
  <si>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</si>
  <si>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</si>
  <si>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</si>
  <si>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</si>
  <si>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</si>
  <si>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</si>
  <si>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</si>
  <si>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</si>
  <si>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</si>
  <si>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</si>
  <si>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</si>
  <si>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</si>
  <si>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</si>
  <si>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</si>
  <si>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</si>
  <si>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</si>
  <si>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</si>
  <si>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</si>
  <si>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</si>
  <si>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</si>
  <si>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</si>
  <si>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</si>
  <si>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</si>
  <si>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</si>
  <si>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</si>
  <si>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</si>
  <si>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</si>
  <si>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</si>
  <si>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</si>
  <si>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</si>
  <si>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</si>
  <si>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</si>
  <si>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</si>
  <si>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</si>
  <si>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</si>
  <si>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</si>
  <si>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</si>
  <si>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</si>
  <si>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</si>
  <si>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</si>
  <si>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</si>
  <si>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</si>
  <si>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</si>
  <si>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</si>
  <si>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</si>
  <si>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</si>
  <si>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</si>
  <si>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</si>
  <si>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</si>
  <si>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</si>
  <si>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</si>
  <si>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</si>
  <si>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</si>
  <si>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</si>
  <si>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</si>
  <si>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</si>
  <si>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</si>
  <si>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</si>
  <si>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</si>
  <si>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</si>
  <si>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</si>
  <si>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</si>
  <si>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</si>
  <si>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</si>
  <si>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</si>
  <si>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</si>
  <si>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</si>
  <si>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</si>
  <si>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</si>
  <si>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</si>
  <si>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</si>
  <si>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</si>
  <si>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</si>
  <si>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</si>
  <si>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</si>
  <si>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</si>
  <si>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</si>
  <si>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</si>
  <si>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</si>
  <si>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</si>
  <si>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</si>
  <si>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</si>
  <si>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</si>
  <si>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</si>
  <si>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</si>
  <si>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</si>
  <si>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</si>
  <si>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</si>
  <si>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</si>
  <si>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</si>
  <si>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</si>
  <si>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</si>
  <si>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</si>
  <si>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</si>
  <si>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</si>
  <si>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</si>
  <si>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</si>
  <si>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</si>
  <si>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</si>
  <si>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</si>
  <si>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</si>
  <si>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</si>
  <si>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</si>
  <si>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</si>
  <si>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</si>
  <si>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</si>
  <si>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</si>
  <si>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</si>
  <si>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</si>
  <si>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</si>
  <si>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</si>
  <si>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</si>
  <si>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</si>
  <si>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</si>
  <si>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</si>
  <si>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</si>
  <si>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</si>
  <si>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</si>
  <si>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</si>
  <si>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</si>
  <si>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</si>
  <si>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</si>
  <si>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</si>
  <si>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</si>
  <si>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</si>
  <si>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</si>
  <si>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</si>
  <si>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</si>
  <si>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</si>
  <si>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</si>
  <si>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</si>
  <si>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</si>
  <si>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</si>
  <si>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</si>
  <si>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</si>
  <si>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</si>
  <si>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</si>
  <si>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</si>
  <si>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</si>
  <si>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</si>
  <si>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</si>
  <si>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</si>
  <si>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</si>
  <si>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</si>
  <si>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</si>
  <si>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</si>
  <si>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</si>
  <si>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</si>
  <si>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</si>
  <si>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</si>
  <si>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</si>
  <si>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</si>
  <si>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</si>
  <si>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</si>
  <si>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</si>
  <si>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</si>
  <si>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</si>
  <si>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</si>
  <si>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</si>
  <si>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</si>
  <si>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</si>
  <si>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</si>
  <si>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</si>
  <si>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</si>
  <si>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</si>
  <si>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</si>
  <si>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</si>
  <si>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</si>
  <si>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</si>
  <si>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</si>
  <si>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</si>
  <si>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</si>
  <si>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</si>
  <si>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</si>
  <si>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</si>
  <si>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</si>
  <si>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</si>
  <si>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</si>
  <si>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</si>
  <si>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</si>
  <si>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</si>
  <si>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</si>
  <si>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</si>
  <si>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</si>
  <si>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</si>
  <si>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</si>
  <si>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</si>
  <si>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</si>
  <si>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</si>
  <si>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</si>
  <si>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</si>
  <si>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</si>
  <si>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</si>
  <si>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</si>
  <si>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</si>
  <si>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</si>
  <si>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</si>
  <si>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</si>
  <si>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</si>
  <si>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</si>
  <si>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</si>
  <si>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</si>
  <si>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</si>
  <si>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</si>
  <si>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</si>
  <si>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</si>
  <si>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</si>
  <si>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</si>
  <si>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</si>
  <si>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</si>
  <si>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</si>
  <si>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</si>
  <si>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</si>
  <si>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</si>
  <si>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</si>
  <si>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</si>
  <si>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</si>
  <si>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</si>
  <si>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</si>
  <si>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</si>
  <si>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</si>
  <si>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</si>
  <si>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</si>
  <si>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</si>
  <si>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</si>
  <si>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</si>
  <si>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</si>
  <si>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</si>
  <si>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</si>
  <si>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</si>
  <si>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</si>
  <si>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</si>
  <si>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</si>
  <si>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</si>
  <si>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</si>
  <si>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</si>
  <si>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</si>
  <si>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</si>
  <si>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</si>
  <si>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</si>
  <si>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</si>
  <si>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</si>
  <si>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</si>
  <si>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</si>
  <si>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</si>
  <si>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</si>
  <si>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</si>
  <si>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</si>
  <si>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</si>
  <si>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</si>
  <si>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</si>
  <si>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</si>
  <si>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</si>
  <si>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</si>
  <si>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</si>
  <si>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</si>
  <si>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</si>
  <si>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</si>
  <si>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</si>
  <si>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</si>
  <si>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</si>
  <si>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</si>
  <si>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</si>
  <si>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</si>
  <si>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</si>
  <si>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</si>
  <si>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</si>
  <si>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</si>
  <si>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</si>
  <si>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</si>
  <si>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</si>
  <si>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</si>
  <si>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</si>
  <si>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</si>
  <si>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</si>
  <si>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</si>
  <si>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</si>
  <si>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</si>
  <si>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</si>
  <si>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</si>
  <si>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</si>
  <si>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</si>
  <si>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</si>
  <si>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</si>
  <si>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</si>
  <si>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</si>
  <si>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</si>
  <si>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</si>
  <si>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</si>
  <si>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</si>
  <si>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</si>
  <si>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</si>
  <si>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</si>
  <si>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</si>
  <si>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</si>
  <si>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</si>
  <si>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</si>
  <si>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</si>
  <si>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</si>
  <si>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</si>
  <si>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</si>
  <si>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</si>
  <si>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</si>
  <si>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</si>
  <si>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</si>
  <si>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</si>
  <si>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</si>
  <si>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</si>
  <si>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</si>
  <si>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</si>
  <si>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</si>
  <si>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</si>
  <si>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</si>
  <si>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</si>
  <si>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</si>
  <si>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</si>
  <si>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</si>
  <si>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</si>
  <si>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</si>
  <si>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</si>
  <si>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</si>
  <si>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</si>
  <si>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</si>
  <si>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</si>
  <si>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</si>
  <si>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</si>
  <si>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</si>
  <si>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</si>
  <si>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</si>
  <si>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</si>
  <si>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</si>
  <si>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</si>
  <si>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</si>
  <si>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</si>
  <si>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</si>
  <si>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</si>
  <si>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</si>
  <si>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</si>
  <si>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</si>
  <si>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</si>
  <si>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</si>
  <si>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</si>
  <si>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</si>
  <si>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</si>
  <si>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</si>
  <si>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</si>
  <si>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</si>
  <si>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</si>
  <si>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</si>
  <si>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</si>
  <si>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</si>
  <si>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</si>
  <si>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</si>
  <si>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</si>
  <si>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</si>
  <si>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</si>
  <si>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</si>
  <si>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</si>
  <si>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</si>
  <si>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</si>
  <si>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</si>
  <si>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</si>
  <si>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</si>
  <si>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</si>
  <si>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</si>
  <si>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</si>
  <si>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</si>
  <si>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</si>
  <si>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</si>
  <si>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</si>
  <si>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</si>
  <si>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</si>
  <si>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</si>
  <si>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</si>
  <si>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</si>
  <si>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</si>
  <si>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</si>
  <si>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</si>
  <si>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</si>
  <si>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</si>
  <si>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</si>
  <si>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</si>
  <si>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</si>
  <si>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</si>
  <si>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</si>
  <si>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</si>
  <si>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</si>
  <si>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</si>
  <si>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</si>
  <si>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</si>
  <si>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</si>
  <si>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</si>
  <si>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</si>
  <si>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</si>
  <si>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</si>
  <si>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</si>
  <si>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</si>
  <si>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</si>
  <si>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</si>
  <si>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</si>
  <si>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</si>
  <si>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</si>
  <si>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</si>
  <si>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</si>
  <si>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</si>
  <si>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</si>
  <si>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</si>
  <si>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</si>
  <si>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</si>
  <si>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</si>
  <si>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</si>
  <si>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</si>
  <si>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</si>
  <si>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</si>
  <si>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</si>
  <si>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</si>
  <si>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</si>
  <si>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</si>
  <si>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</si>
  <si>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</si>
  <si>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</si>
  <si>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</si>
  <si>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</si>
  <si>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</si>
  <si>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</si>
  <si>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</si>
  <si>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</si>
  <si>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</si>
  <si>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</si>
  <si>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</si>
  <si>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</si>
  <si>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</si>
  <si>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</si>
  <si>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</si>
  <si>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</si>
  <si>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</si>
  <si>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</si>
  <si>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</si>
  <si>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</si>
  <si>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</si>
  <si>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</si>
  <si>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</si>
  <si>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</si>
  <si>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</si>
  <si>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</si>
  <si>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</si>
  <si>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</si>
  <si>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</si>
  <si>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</si>
  <si>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</si>
  <si>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</si>
  <si>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</si>
  <si>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</si>
  <si>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</si>
  <si>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</si>
  <si>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</si>
  <si>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</si>
  <si>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</si>
  <si>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</si>
  <si>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</si>
  <si>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</si>
  <si>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</si>
  <si>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</si>
  <si>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</si>
  <si>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</si>
  <si>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</si>
  <si>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</si>
  <si>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</si>
  <si>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</si>
  <si>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</si>
  <si>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</si>
  <si>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</si>
  <si>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</si>
  <si>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</si>
  <si>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</si>
  <si>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</si>
  <si>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</si>
  <si>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</si>
  <si>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</si>
  <si>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</si>
  <si>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</si>
  <si>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</si>
  <si>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</si>
  <si>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</si>
  <si>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</si>
  <si>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</si>
  <si>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</si>
  <si>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</si>
  <si>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</si>
  <si>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</si>
  <si>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</si>
  <si>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</si>
  <si>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</si>
  <si>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</si>
  <si>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</si>
  <si>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</si>
  <si>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</si>
  <si>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</si>
  <si>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</si>
  <si>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</si>
  <si>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</si>
  <si>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</si>
  <si>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</si>
  <si>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</si>
  <si>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</si>
  <si>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</si>
  <si>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</si>
  <si>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</si>
  <si>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</si>
  <si>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</si>
  <si>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</si>
  <si>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</si>
  <si>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</si>
  <si>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</si>
  <si>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</si>
  <si>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</si>
  <si>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</si>
  <si>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</si>
  <si>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</si>
  <si>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</si>
  <si>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</si>
  <si>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</si>
  <si>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</si>
  <si>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</si>
  <si>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</si>
  <si>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</si>
  <si>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</si>
  <si>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</si>
  <si>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</si>
  <si>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</si>
  <si>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</si>
  <si>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</si>
  <si>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</si>
  <si>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</si>
  <si>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</si>
  <si>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</si>
  <si>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</si>
  <si>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</si>
  <si>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</si>
  <si>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</si>
  <si>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</si>
  <si>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</si>
  <si>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</si>
  <si>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</si>
  <si>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</si>
  <si>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</si>
  <si>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</si>
  <si>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</si>
  <si>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</si>
  <si>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</si>
  <si>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</si>
  <si>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</si>
  <si>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</si>
  <si>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</si>
  <si>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</si>
  <si>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</si>
  <si>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</si>
  <si>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</si>
  <si>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</si>
  <si>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</si>
  <si>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</si>
  <si>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</si>
  <si>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</si>
  <si>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</si>
  <si>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</si>
  <si>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</si>
  <si>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</si>
  <si>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</si>
  <si>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</si>
  <si>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</si>
  <si>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</si>
  <si>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</si>
  <si>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</si>
  <si>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</si>
  <si>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</si>
  <si>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</si>
  <si>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</si>
  <si>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</si>
  <si>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</si>
  <si>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</si>
  <si>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</si>
  <si>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</si>
  <si>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</si>
  <si>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</si>
  <si>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</si>
  <si>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</si>
  <si>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</si>
  <si>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</si>
  <si>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</si>
  <si>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</si>
  <si>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</si>
  <si>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</si>
  <si>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</si>
  <si>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</si>
  <si>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</si>
  <si>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</si>
  <si>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</si>
  <si>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</si>
  <si>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</si>
  <si>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</si>
  <si>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</si>
  <si>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</si>
  <si>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</si>
  <si>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</si>
  <si>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</si>
  <si>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</si>
  <si>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</si>
  <si>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</si>
  <si>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</si>
  <si>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</si>
  <si>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</si>
  <si>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</si>
  <si>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</si>
  <si>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</si>
  <si>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</si>
  <si>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</si>
  <si>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60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</si>
  <si>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</si>
  <si>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</si>
  <si>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</si>
  <si>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</si>
  <si>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</si>
  <si>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PCM-20251112-00000096</t>
  </si>
  <si>
    <t>access issue roof door is locked and the guard doesn't answer the call</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</si>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</sst>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310.12367488425662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4.6568402773118578E-2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45973.072100810183</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45973.072100810183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45973.072100810183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45973.072100810183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45973.072100810183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45973.072100810183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45973.072100810183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45973.072100810183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45973.072100810183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45973.072100810183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45973.072100810183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45973.072100810183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45973.072100810183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45973.072100810183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45973.072100810183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45973.072100810183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45973.072100810183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45973.072100810183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45973.072100810183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45973.072100810183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45973.072100810183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45973.072100810183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45973.072100810183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45973.072100810183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45973.072100810183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45973.072100810183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45973.072100810183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45973.072100810183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45973.072100810183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45973.072100810183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45973.072100810183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45973.072100810183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45973.072100810183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45973.072100810183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45973.072100810183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45973.072100810183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45973.072100810183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45973.072100810183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45973.072100810183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45973.072100810183</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45973.072100810183</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148.07226284722128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0.28333923610625789</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1.9797569439106155E-2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45973.072100810183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45973.072100810183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45973.072100810183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45973.072100810183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45973.072100810183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45973.072100810183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45973.072100810183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45973.072100810183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45973.072100810183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45973.072100810183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45973.072100810183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45973.072100810183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45973.072100810183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45973.072100810183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45973.072100810183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45973.072100810183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45973.072100810183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45973.072100810183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45973.072100810183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45973.072100810183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45973.072100810183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45973.072100810183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45973.072100810183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45973.072100810183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45973.072100810183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45973.072100810183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45973.072100810183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45973.072100810183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45973.072100810183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45973.072100810183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45973.072100810183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45973.072100810183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45973.072100810183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45973.072100810183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45973.072100810183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45973.072100810183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45973.072100810183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45973.072100810183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45973.072100810183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45973.072100810183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45973.072100810183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45973.072100810183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45973.072100810183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45973.072100810183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45973.072100810183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45973.072100810183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45973.072100810183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45973.072100810183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45973.072100810183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45973.072100810183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45973.072100810183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45973.072100810183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45973.072100810183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45973.072100810183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45973.072100810183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45973.072100810183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45973.072100810183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45973.072100810183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45973.072100810183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45973.072100810183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45973.072100810183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45973.072100810183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45973.072100810183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45973.072100810183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45973.072100810183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45973.072100810183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45973.072100810183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45973.072100810183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45973.072100810183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45973.072100810183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45973.072100810183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45973.072100810183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45973.072100810183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45973.072100810183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45973.072100810183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45973.072100810183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45973.072100810183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45973.072100810183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45973.072100810183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45973.072100810183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45973.072100810183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45973.072100810183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45973.072100810183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45973.072100810183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45973.072100810183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45973.072100810183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45973.072100810183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45973.072100810183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45973.072100810183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45973.072100810183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45973.072100810183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45973.072100810183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45973.072100810183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45973.072100810183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45973.072100810183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45973.072100810183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45973.072100810183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45973.072100810183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45973.072100810183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45973.072100810183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45973.072100810183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45973.072100810183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45973.072100810183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45973.072100810183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45973.072100810183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45973.072100810183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45973.072100810183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45973.072100810183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45973.072100810183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45973.072100810183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45973.072100810183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45973.072100810183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45973.072100810183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45973.072100810183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45973.072100810183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45973.072100810183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45973.072100810183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45973.072100810183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45973.072100810183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45973.072100810183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45973.072100810183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45973.072100810183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45973.072100810183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45973.072100810183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45973.072100810183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45973.072100810183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45973.072100810183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45973.072100810183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45973.072100810183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45973.072100810183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45973.072100810183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45973.072100810183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45973.072100810183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45973.072100810183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45973.072100810183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45973.072100810183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45973.072100810183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45973.072100810183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45973.072100810183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45973.072100810183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45973.072100810183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45973.072100810183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45973.072100810183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45973.072100810183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45973.072100810183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45973.072100810183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45973.072100810183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45973.072100810183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45973.072100810183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45973.072100810183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45973.072100810183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45973.072100810183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45973.072100810183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45973.072100810183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45973.072100810183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45973.072100810183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45973.072100810183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45973.072100810183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45973.072100810183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45973.072100810183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45973.072100810183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45973.072100810183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45973.072100810183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45973.072100810183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45973.072100810183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45973.072100810183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45973.072100810183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45973.072100810183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45973.072100810183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45973.072100810183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45973.072100810183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45973.072100810183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45973.072100810183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45973.072100810183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45973.072100810183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45973.072100810183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45973.072100810183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45973.072100810183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45973.072100810183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45973.072100810183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45973.072100810183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45973.072100810183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45973.072100810183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45973.072100810183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45973.072100810183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45973.072100810183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45973.072100810183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45973.072100810183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45973.072100810183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45973.072100810183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45973.072100810183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45973.072100810183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45973.072100810183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45973.072100810183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45973.072100810183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45973.072100810183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45973.072100810183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45973.072100810183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45973.072100810183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45973.072100810183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45973.072100810183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45973.072100810183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45973.072100810183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45973.072100810183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45973.072100810183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45973.072100810183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45973.072100810183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45973.072100810183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45973.072100810183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45973.072100810183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45973.072100810183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45973.072100810183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45973.072100810183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45973.072100810183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45973.072100810183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45973.072100810183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45973.072100810183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45973.072100810183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45973.072100810183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45973.072100810183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45973.072100810183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45973.072100810183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45973.072100810183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45973.072100810183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45973.072100810183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45973.072100810183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45973.072100810183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45973.072100810183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45973.072100810183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45973.072100810183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45973.072100810183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45973.072100810183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45973.072100810183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45973.072100810183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45973.072100810183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45973.072100810183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45973.072100810183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45973.072100810183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45973.072100810183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45973.072100810183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45973.072100810183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45973.072100810183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45973.072100810183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45973.072100810183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45973.072100810183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45973.072100810183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45973.072100810183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45973.072100810183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45973.072100810183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45973.072100810183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45973.072100810183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45973.072100810183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45973.072100810183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45973.072100810183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45973.072100810183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45973.072100810183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45973.072100810183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45973.072100810183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45973.072100810183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45973.072100810183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45973.072100810183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45973.072100810183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45973.072100810183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45973.072100810183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45973.072100810183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45973.072100810183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45973.072100810183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45973.072100810183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45973.072100810183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45973.072100810183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45973.072100810183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45973.072100810183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45973.072100810183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45973.072100810183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45973.072100810183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45973.072100810183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45973.072100810183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45973.072100810183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45973.072100810183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45973.072100810183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45973.072100810183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45973.072100810183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45973.072100810183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45973.072100810183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45973.072100810183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45973.072100810183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45973.072100810183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45973.072100810183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45973.072100810183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45973.072100810183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45973.072100810183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45973.072100810183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45973.072100810183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45973.072100810183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45973.072100810183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45973.072100810183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45973.072100810183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45973.072100810183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45973.072100810183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45973.072100810183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45973.072100810183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45973.072100810183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45973.072100810183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45973.072100810183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45973.072100810183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45973.072100810183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45973.072100810183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45973.072100810183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45973.072100810183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45973.072100810183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45973.072100810183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45973.072100810183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45973.072100810183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45973.072100810183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45973.072100810183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45973.072100810183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45973.072100810183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45973.072100810183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45973.072100810183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45973.072100810183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45973.072100810183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45973.072100810183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45973.072100810183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45973.072100810183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45973.072100810183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45973.072100810183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45973.072100810183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45973.072100810183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45973.072100810183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45973.072100810183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45973.072100810183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45973.072100810183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45973.072100810183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45973.072100810183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45973.072100810183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45973.072100810183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45973.072100810183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45973.072100810183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45973.072100810183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45973.072100810183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45973.072100810183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45973.072100810183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45973.072100810183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45973.072100810183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45973.072100810183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45973.072100810183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45973.072100810183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45973.072100810183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45973.072100810183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45973.072100810183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45973.072100810183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45973.072100810183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45973.072100810183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45973.072100810183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45973.072100810183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45973.072100810183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45973.072100810183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45973.072100810183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45973.072100810183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45973.072100810183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45973.072100810183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45973.072100810183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45973.072100810183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45973.072100810183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45973.072100810183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45973.072100810183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45973.072100810183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45973.072100810183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45973.072100810183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45973.072100810183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45973.072100810183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45973.072100810183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45973.072100810183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45973.072100810183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45973.072100810183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45973.072100810183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45973.072100810183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45973.072100810183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45973.072100810183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45973.072100810183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45973.072100810183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45973.072100810183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45973.072100810183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45973.072100810183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45973.072100810183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45973.072100810183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45973.072100810183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45973.072100810183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45973.072100810183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45973.072100810183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45973.072100810183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45973.072100810183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45973.072100810183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45973.072100810183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45973.072100810183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45973.072100810183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45973.072100810183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45973.072100810183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45973.072100810183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45973.072100810183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45973.072100810183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45973.072100810183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45973.072100810183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45973.072100810183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45973.072100810183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45973.072100810183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45973.072100810183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45973.072100810183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45973.072100810183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45973.072100810183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45973.072100810183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45973.072100810183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45973.072100810183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45973.072100810183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45973.072100810183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45973.072100810183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45973.072100810183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45973.072100810183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45973.072100810183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45973.072100810183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45973.072100810183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45973.072100810183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45973.072100810183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45973.072100810183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45973.072100810183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45973.072100810183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45973.072100810183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45973.072100810183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45973.072100810183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45973.072100810183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45973.072100810183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45973.072100810183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45973.072100810183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45973.072100810183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45973.072100810183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45973.072100810183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45973.072100810183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45973.072100810183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45973.072100810183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45973.072100810183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45973.072100810183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45973.072100810183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45973.072100810183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45973.072100810183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45973.072100810183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45973.072100810183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45973.072100810183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45973.072100810183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45973.072100810183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45973.072100810183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45973.072100810183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45973.072100810183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45973.072100810183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45973.072100810183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45973.072100810183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45973.072100810183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45973.072100810183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45973.072100810183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45973.072100810183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45973.072100810183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45973.072100810183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45973.072100810183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45973.072100810183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45973.072100810183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45973.072100810183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45973.072100810183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45973.072100810183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45973.072100810183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45973.072100810183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45973.072100810183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45973.072100810183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45973.072100810183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45973.072100810183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45973.072100810183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45973.072100810183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45973.072100810183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45973.072100810183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45973.072100810183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45973.072100810183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45973.072100810183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45973.072100810183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45973.072100810183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45973.072100810183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45973.072100810183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45973.072100810183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45973.072100810183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45973.072100810183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45973.072100810183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45973.072100810183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45973.072100810183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45973.072100810183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45973.072100810183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45973.072100810183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45973.072100810183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45973.072100810183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45973.072100810183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45973.072100810183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45973.072100810183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45973.072100810183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45973.072100810183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45973.072100810183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45973.072100810183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45973.072100810183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45973.072100810183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45973.072100810183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45973.072100810183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45973.072100810183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45973.072100810183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45973.072100810183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45973.072100810183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45973.072100810183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45973.072100810183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45973.072100810183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45973.072100810183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45973.072100810183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45973.072100810183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45973.072100810183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45973.072100810183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45973.072100810183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45973.072100810183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45973.072100810183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45973.072100810183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45973.072100810183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45973.072100810183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45973.072100810183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45973.072100810183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45973.072100810183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45973.072100810183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45973.072100810183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45973.072100810183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45973.072100810183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45973.072100810183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45973.072100810183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45973.072100810183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45973.072100810183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45973.072100810183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45973.072100810183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45973.072100810183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45973.072100810183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45973.072100810183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45973.072100810183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45973.072100810183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45973.072100810183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45973.072100810183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45973.072100810183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45973.072100810183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45973.072100810183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45973.072100810183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45973.072100810183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45973.072100810183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45973.072100810183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45973.072100810183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45973.072100810183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45973.072100810183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45973.072100810183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45973.072100810183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45973.072100810183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45973.072100810183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45973.072100810183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45973.072100810183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45973.072100810183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45973.072100810183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45973.072100810183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45973.072100810183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45973.072100810183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45973.072100810183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45973.072100810183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45973.072100810183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45973.072100810183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45973.072100810183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45973.072100810183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45973.072100810183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45973.072100810183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45973.072100810183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45973.072100810183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45973.072100810183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45973.072100810183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45973.072100810183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45973.072100810183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45973.072100810183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45973.072100810183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45973.072100810183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45973.072100810183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45973.072100810183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45973.072100810183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45973.072100810183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45973.072100810183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45973.072100810183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45973.072100810183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45973.072100810183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45973.072100810183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45973.072100810183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45973.072100810183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45973.072100810183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45973.072100810183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45973.072100810183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45973.072100810183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45973.072100810183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45973.072100810183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45973.072100810183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45973.072100810183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45973.072100810183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45973.072100810183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45973.072100810183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45973.072100810183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45973.072100810183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45973.072100810183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45973.072100810183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45973.072100810183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45973.072100810183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45973.072100810183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45973.072100810183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45973.072100810183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45973.072100810183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45973.072100810183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45973.072100810183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45973.072100810183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45973.072100810183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45973.072100810183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45973.072100810183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45973.072100810183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45973.072100810183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45973.072100810183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45973.072100810183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45973.072100810183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45973.072100810183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45973.072100810183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45973.072100810183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45973.072100810183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45973.072100810183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45973.072100810183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45973.072100810183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45973.072100810183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45973.072100810183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45973.072100810183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45973.072100810183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45973.072100810183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45973.072100810183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45973.072100810183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45973.072100810183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45973.072100810183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45973.072100810183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45973.072100810183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45973.072100810183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45973.072100810183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45973.072100810183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45973.072100810183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45973.072100810183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45973.072100810183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45973.072100810183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45973.072100810183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45973.072100810183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45973.072100810183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45973.072100810183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45973.072100810183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45973.072100810183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45973.072100810183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45973.072100810183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45973.072100810183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45973.072100810183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45973.072100810183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45973.072100810183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45973.072100810183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45973.072100810183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45973.072100810183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45973.072100810183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45973.072100810183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45973.072100810183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45973.072100810183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45973.072100810183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45973.072100810183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45973.072100810183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45973.072100810183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45973.072100810183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45973.072100810183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45973.072100810183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45973.072100810183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45973.072100810183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45973.072100810183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45973.072100810183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45973.072100810183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45973.072100810183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45973.072100810183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45973.072100810183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45973.072100810183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45973.072100810183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45973.072100810183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45973.072100810183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45973.072100810183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45973.072100810183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45973.072100810183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45973.072100810183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45973.072100810183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45973.072100810183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45973.072100810183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45973.072100810183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45973.072100810183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45973.072100810183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45973.072100810183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45973.072100810183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45973.072100810183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45973.072100810183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45973.072100810183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45973.072100810183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45973.072100810183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45973.072100810183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45973.072100810183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45973.072100810183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45973.072100810183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45973.072100810183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45973.072100810183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45973.072100810183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45973.072100810183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45973.072100810183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45973.072100810183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45973.072100810183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45973.072100810183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45973.072100810183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45973.072100810183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45973.072100810183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45973.072100810183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45973.072100810183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45973.072100810183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45973.072100810183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45973.072100810183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45973.072100810183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45973.072100810183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45973.072100810183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45973.072100810183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45973.072100810183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45973.072100810183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45973.072100810183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45973.072100810183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45973.072100810183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45973.072100810183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45973.072100810183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45973.072100810183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45973.072100810183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45973.072100810183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45973.072100810183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45973.072100810183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45973.072100810183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45973.072100810183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45973.072100810183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45973.072100810183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45973.072100810183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45973.072100810183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45973.072100810183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45973.072100810183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45973.072100810183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45973.072100810183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45973.072100810183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45973.072100810183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45973.072100810183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45973.072100810183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45973.072100810183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45973.072100810183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45973.072100810183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45973.072100810183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45973.072100810183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45973.072100810183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45973.072100810183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45973.072100810183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45973.072100810183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45973.072100810183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45973.072100810183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45973.072100810183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45973.072100810183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45973.072100810183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45973.072100810183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45973.072100810183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45973.072100810183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45973.072100810183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45973.072100810183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45973.072100810183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45973.072100810183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45973.072100810183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45973.072100810183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45973.072100810183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45973.072100810183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45973.072100810183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45973.072100810183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45973.072100810183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45973.072100810183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45973.072100810183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45973.072100810183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45973.072100810183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45973.072100810183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45973.072100810183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45973.072100810183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45973.072100810183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45973.072100810183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45973.072100810183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45973.072100810183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45973.072100810183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45973.072100810183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45973.072100810183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45973.072100810183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45973.072100810183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45973.072100810183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45973.072100810183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45973.072100810183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45973.072100810183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45973.072100810183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45973.072100810183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45973.072100810183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45973.072100810183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45973.072100810183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45973.072100810183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45973.072100810183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45973.072100810183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45973.072100810183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45973.072100810183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45973.072100810183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45973.072100810183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45973.072100810183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45973.072100810183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45973.072100810183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45973.072100810183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45973.072100810183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45973.072100810183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45973.072100810183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45973.072100810183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45973.072100810183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45973.072100810183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45973.072100810183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45973.072100810183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45973.072100810183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45973.072100810183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45973.072100810183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45973.072100810183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45973.072100810183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45973.072100810183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45973.072100810183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45973.072100810183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45973.072100810183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45973.072100810183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45973.072100810183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45973.072100810183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45973.072100810183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45973.072100810183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45973.072100810183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45973.072100810183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45973.072100810183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45973.072100810183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45973.072100810183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45973.072100810183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45973.072100810183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45973.072100810183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45973.072100810183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45973.072100810183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45973.072100810183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45973.072100810183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45973.072100810183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45973.072100810183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45973.072100810183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45973.072100810183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45973.072100810183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45973.072100810183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45973.072100810183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45973.072100810183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45973.072100810183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45973.072100810183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45973.072100810183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45973.072100810183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45973.072100810183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45973.072100810183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45973.072100810183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45973.072100810183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45973.072100810183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45973.072100810183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45973.072100810183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45973.072100810183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45973.072100810183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45973.072100810183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45973.072100810183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45973.072100810183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45973.072100810183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45973.072100810183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45973.072100810183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45973.072100810183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45973.072100810183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45973.072100810183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45973.072100810183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45973.072100810183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45973.072100810183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45973.072100810183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45973.072100810183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45973.072100810183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45973.072100810183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45973.072100810183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45973.072100810183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45973.072100810183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45973.072100810183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45973.072100810183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45973.072100810183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45973.072100810183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45973.072100810183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45973.072100810183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45973.072100810183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45973.072100810183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45973.072100810183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45973.072100810183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45973.072100810183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45973.072100810183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45973.072100810183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45973.072100810183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45973.072100810183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45973.072100810183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45973.072100810183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45973.072100810183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45973.072100810183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45973.072100810183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45973.072100810183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45973.072100810183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45973.072100810183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45973.072100810183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45973.072100810183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45973.072100810183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45973.072100810183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45973.072100810183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45973.072100810183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45973.072100810183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45973.072100810183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45973.072100810183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45973.072100810183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45973.072100810183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45973.072100810183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45973.072100810183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45973.072100810183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45973.072100810183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45973.072100810183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45973.072100810183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45973.072100810183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45973.072100810183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45973.072100810183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45973.072100810183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45973.072100810183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45973.072100810183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45973.072100810183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45973.072100810183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45973.072100810183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45973.072100810183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45973.072100810183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45973.072100810183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45973.072100810183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45973.072100810183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45973.072100810183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45973.072100810183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45973.072100810183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45973.072100810183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45973.072100810183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45973.072100810183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45973.072100810183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45973.072100810183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45973.072100810183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45973.072100810183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45973.072100810183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45973.072100810183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45973.072100810183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45973.072100810183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45973.072100810183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45973.072100810183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45973.072100810183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45973.072100810183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45973.072100810183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45973.072100810183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45973.072100810183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45973.072100810183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45973.072100810183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45973.072100810183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45973.072100810183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45973.072100810183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45973.072100810183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45973.072100810183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45973.072100810183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45973.072100810183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45973.072100810183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45973.072100810183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45973.072100810183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45973.072100810183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45973.072100810183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45973.072100810183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45973.072100810183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45973.072100810183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45973.072100810183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45973.072100810183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45973.072100810183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45973.072100810183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45973.072100810183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45973.072100810183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45973.072100810183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45973.072100810183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45973.072100810183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45973.072100810183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45973.072100810183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45973.072100810183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45973.072100810183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45973.072100810183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45973.072100810183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45973.072100810183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45973.072100810183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45973.072100810183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45973.072100810183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45973.072100810183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45973.072100810183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45973.072100810183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45973.072100810183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45973.072100810183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45973.072100810183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45973.072100810183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45973.072100810183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45973.072100810183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45973.072100810183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45973.072100810183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45973.072100810183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45973.072100810183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45973.072100810183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45973.072100810183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45973.072100810183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45973.072100810183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45973.072100810183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45973.072100810183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45973.072100810183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45973.072100810183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45973.072100810183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45973.072100810183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45973.072100810183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45973.072100810183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45973.072100810183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45973.072100810183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45973.072100810183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45973.072100810183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45973.072100810183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45973.072100810183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45973.072100810183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45973.072100810183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45973.072100810183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45973.072100810183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45973.072100810183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45973.072100810183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45973.072100810183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45973.072100810183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45973.072100810183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45973.072100810183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45973.072100810183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45973.072100810183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45973.072100810183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45973.072100810183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45973.072100810183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45973.072100810183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45973.072100810183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45973.072100810183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45973.072100810183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45973.072100810183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45973.072100810183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45973.072100810183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45973.072100810183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45973.072100810183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45973.072100810183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45973.072100810183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45973.072100810183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45973.072100810183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45973.072100810183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269.59138321758655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45973.072100810183</v>
      </c>
      <c r="H3" s="96">
        <v>45973.011620370373</v>
      </c>
      <c r="I3" s="135" t="str">
        <f>IFERROR(VLOOKUP(D3,DB!A:F,6,0),"")</f>
        <v>Generator-SG</v>
      </c>
      <c r="J3" s="135">
        <f>IFERROR(VLOOKUP(D3,DB!A:G,7,0),"")</f>
        <v>0</v>
      </c>
      <c r="K3" s="98" t="s">
        <v>39115</v>
      </c>
      <c r="L3" s="92" t="str">
        <f>IFERROR(VLOOKUP(D3,DB!A:I,9,0),"")</f>
        <v>Latis</v>
      </c>
    </row>
    <row r="4" spans="1:16" ht="15" customHeight="1">
      <c r="A4" s="135" t="s">
        <v>39116</v>
      </c>
      <c r="B4" s="135" t="str">
        <f>IFERROR(VLOOKUP(D4,DB!A:K,11,0),"")</f>
        <v>R4</v>
      </c>
      <c r="C4" s="94">
        <v>1</v>
      </c>
      <c r="D4" s="92" t="s">
        <v>37457</v>
      </c>
      <c r="E4" s="95" t="s">
        <v>39021</v>
      </c>
      <c r="F4" s="96">
        <v>45973.067361111112</v>
      </c>
      <c r="G4" s="97">
        <f ca="1">IFERROR(NOW()-F4,"")</f>
        <v>4.7396990703418851E-3</v>
      </c>
      <c r="H4" s="96">
        <v>45973.066620370373</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45973.072100810183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45973.072100810183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45973.072100810183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45973.072100810183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45973.072100810183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45973.072100810183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45973.072100810183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45973.072100810183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45973.072100810183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45973.072100810183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45973.072100810183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45973.072100810183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45973.072100810183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45973.072100810183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45973.072100810183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45973.072100810183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45973.072100810183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45973.072100810183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45973.072100810183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45973.072100810183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45973.072100810183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45973.072100810183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45973.072100810183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45973.072100810183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45973.072100810183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45973.072100810183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45973.072100810183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45973.072100810183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45973.072100810183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45973.072100810183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45973.072100810183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45973.072100810183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45973.072100810183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45973.072100810183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45973.072100810183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45973.072100810183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45973.072100810183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45973.072100810183</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45973.072100810183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45973.072100810183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45973.072100810183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45973.072100810183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45973.072100810183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45973.072100810183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45973.072100810183</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81.240040624994435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46.88322349536611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30" ca="1" si="1">IFERROR(NOW()-F4,"")</f>
        <v>24.410989699070342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37372</v>
      </c>
      <c r="E6" s="124" t="s">
        <v>39021</v>
      </c>
      <c r="F6" s="125">
        <v>45972.737916666665</v>
      </c>
      <c r="G6" s="126">
        <f t="shared" ca="1" si="1"/>
        <v>0.33418414351763204</v>
      </c>
      <c r="H6" s="125">
        <v>45972.721944444442</v>
      </c>
      <c r="I6" s="124" t="str">
        <f>IFERROR(VLOOKUP(D6,DB!A:F,6,0),"")</f>
        <v>Generator-SG</v>
      </c>
      <c r="J6" s="124" t="str">
        <f>IFERROR(VLOOKUP(D6,DB!A:G,7,0),"")</f>
        <v>Vandalized</v>
      </c>
      <c r="K6" s="124" t="s">
        <v>39127</v>
      </c>
      <c r="L6" s="124" t="str">
        <f>IFERROR(VLOOKUP(D6,DB!A:I,9,0),"")</f>
        <v>Latis</v>
      </c>
    </row>
    <row r="7" spans="1:13">
      <c r="A7" s="124"/>
      <c r="B7" s="124" t="str">
        <f>IFERROR(VLOOKUP(D7,DB!A:K,11,0),"")</f>
        <v/>
      </c>
      <c r="C7" s="124"/>
      <c r="D7" s="124"/>
      <c r="E7" s="124"/>
      <c r="F7" s="125"/>
      <c r="G7" s="126">
        <f t="shared" ca="1" si="1"/>
        <v>45973.072100810183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45973.072100810183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45973.072100810183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45973.072100810183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45973.072100810183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45973.072100810183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45973.072100810183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45973.072100810183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45973.072100810183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45973.072100810183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45973.072100810183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45973.072100810183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45973.072100810183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45973.072100810183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45973.072100810183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45973.072100810183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45973.072100810183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45973.072100810183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45973.072100810183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45973.072100810183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45973.072100810183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45973.072100810183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45973.072100810183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45973.072100810183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45973.072100810183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45973.072100810183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45973.072100810183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45973.072100810183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45973.072100810183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45973.072100810183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45973.072100810183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45973.072100810183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45973.072100810183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45973.072100810183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45973.072100810183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45973.072100810183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45973.072100810183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45973.072100810183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45973.072100810183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45973.072100810183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45973.072100810183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45973.072100810183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45973.072100810183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45973.072100810183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45973.072100810183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45973.072100810183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45973.072100810183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45973.072100810183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45973.072100810183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45973.072100810183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45973.072100810183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45973.072100810183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45973.072100810183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45973.072100810183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45973.072100810183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45973.072100810183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45973.072100810183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45973.072100810183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45973.072100810183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45973.072100810183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45973.072100810183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45973.072100810183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45973.072100810183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45973.072100810183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45973.072100810183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45973.072100810183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45973.072100810183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45973.072100810183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45973.072100810183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45973.072100810183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45973.072100810183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45973.072100810183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45973.072100810183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45973.072100810183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45973.072100810183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45973.072100810183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45973.072100810183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45973.072100810183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45973.072100810183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45973.072100810183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45973.072100810183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45973.072100810183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45973.072100810183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45973.072100810183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45973.072100810183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45973.072100810183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45973.072100810183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45973.072100810183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45973.072100810183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45973.072100810183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45973.072100810183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45973.072100810183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45973.072100810183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45973.072100810183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45973.072100810183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45973.072100810183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45973.072100810183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45973.072100810183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45973.072100810183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45973.072100810183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45973.072100810183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45973.072100810183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45973.072100810183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45973.072100810183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45973.072100810183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45973.072100810183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45973.072100810183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45973.072100810183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45973.072100810183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45973.072100810183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45973.072100810183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45973.072100810183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45973.072100810183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45973.072100810183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45973.072100810183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45973.072100810183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45973.072100810183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45973.072100810183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45973.072100810183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45973.072100810183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45973.072100810183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45973.072100810183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45973.072100810183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45973.072100810183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45973.072100810183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45973.072100810183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45973.072100810183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45973.072100810183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45973.072100810183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45973.072100810183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45973.072100810183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45973.072100810183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45973.072100810183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45973.072100810183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45973.072100810183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45973.072100810183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45973.072100810183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45973.072100810183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45973.072100810183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45973.072100810183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45973.072100810183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45973.072100810183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45973.072100810183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45973.072100810183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45973.072100810183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45973.072100810183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45973.072100810183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45973.072100810183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45973.072100810183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45973.072100810183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45973.072100810183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45973.072100810183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45973.072100810183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45973.072100810183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45973.072100810183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45973.072100810183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45973.072100810183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45973.072100810183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45973.072100810183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45973.072100810183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45973.072100810183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45973.072100810183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45973.072100810183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45973.072100810183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45973.072100810183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45973.072100810183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45973.072100810183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45973.072100810183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45973.072100810183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45973.072100810183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45973.072100810183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45973.072100810183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45973.072100810183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45973.072100810183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45973.072100810183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45973.072100810183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45973.072100810183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45973.072100810183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45973.072100810183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45973.072100810183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45973.072100810183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45973.072100810183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45973.072100810183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45973.072100810183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45973.072100810183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45973.072100810183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45973.072100810183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45973.072100810183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45973.072100810183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45973.072100810183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45973.072100810183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45973.072100810183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45973.072100810183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45973.072100810183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45973.072100810183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45973.072100810183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45973.072100810183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45973.072100810183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45973.072100810183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45973.072100810183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45973.072100810183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45973.072100810183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45973.072100810183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45973.072100810183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45973.072100810183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45973.072100810183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45973.072100810183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45973.072100810183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45973.072100810183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45973.072100810183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45973.072100810183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45973.072100810183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45973.072100810183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45973.072100810183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45973.072100810183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45973.072100810183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45973.072100810183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45973.072100810183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45973.072100810183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45973.072100810183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45973.072100810183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45973.072100810183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45973.072100810183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45973.072100810183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45973.072100810183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45973.072100810183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45973.072100810183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45973.072100810183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45973.072100810183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45973.072100810183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45973.072100810183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45973.072100810183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45973.072100810183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45973.072100810183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45973.072100810183</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37249</v>
      </c>
      <c r="E2" s="124" t="s">
        <v>39021</v>
      </c>
      <c r="F2" s="143">
        <v>45972.832800925928</v>
      </c>
      <c r="G2" s="105">
        <f t="shared" ref="G2:G64" ca="1" si="0">IFERROR(NOW()-F2,"-")</f>
        <v>0.23929988425516058</v>
      </c>
      <c r="H2" s="143">
        <v>45972.827187499999</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45973.072100810183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45973.072100810183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45973.072100810183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45973.072100810183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45973.072100810183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45973.072100810183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45973.072100810183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45973.072100810183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45973.072100810183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45973.072100810183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45973.072100810183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45973.072100810183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45973.072100810183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45973.072100810183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45973.072100810183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45973.072100810183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45973.072100810183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45973.072100810183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45973.072100810183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45973.072100810183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45973.072100810183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45973.072100810183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45973.072100810183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45973.072100810183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45973.072100810183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45973.072100810183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45973.072100810183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45973.072100810183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45973.072100810183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45973.072100810183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45973.072100810183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45973.072100810183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45973.072100810183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45973.072100810183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45973.072100810183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45973.072100810183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45973.072100810183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45973.072100810183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45973.072100810183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45973.072100810183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45973.072100810183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45973.072100810183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45973.072100810183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45973.072100810183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45973.072100810183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45973.072100810183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45973.072100810183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45973.072100810183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45973.072100810183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45973.072100810183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45973.072100810183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45973.072100810183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45973.072100810183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45973.072100810183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45973.072100810183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45973.072100810183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45973.072100810183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45973.072100810183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45973.072100810183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45973.072100810183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45973.072100810183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45973.072100810183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45973.072100810183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45973.072100810183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45973.072100810183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45973.072100810183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45973.072100810183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45973.072100810183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45973.072100810183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45973.072100810183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45973.072100810183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45973.072100810183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45973.072100810183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45973.072100810183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45973.072100810183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45973.072100810183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45973.072100810183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45973.072100810183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45973.072100810183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45973.072100810183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45973.072100810183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45973.072100810183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45973.072100810183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45973.072100810183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45973.072100810183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45973.072100810183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45973.072100810183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45973.072100810183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45973.072100810183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45973.072100810183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45973.072100810183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45973.072100810183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45973.072100810183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45973.072100810183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45973.072100810183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45973.072100810183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45973.072100810183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45973.072100810183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45973.072100810183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45973.072100810183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45973.072100810183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45973.072100810183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45973.072100810183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45973.072100810183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45973.072100810183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45973.072100810183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45973.072100810183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45973.072100810183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45973.072100810183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45973.072100810183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45973.072100810183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45973.072100810183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45973.072100810183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45973.072100810183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45973.072100810183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45973.072100810183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45973.072100810183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45973.072100810183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45973.072100810183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45973.072100810183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45973.072100810183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45973.072100810183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45973.072100810183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45973.072100810183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45973.072100810183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45973.072100810183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45973.072100810183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45973.072100810183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45973.072100810183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45973.072100810183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45973.072100810183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45973.072100810183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45973.072100810183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45973.072100810183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45973.072100810183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45973.072100810183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45973.072100810183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45973.072100810183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45973.072100810183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45973.072100810183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45973.072100810183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45973.072100810183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45973.072100810183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45973.072100810183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45973.072100810183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45973.072100810183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45973.072100810183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45973.072100810183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45973.072100810183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45973.072100810183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45973.072100810183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45973.072100810183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45973.072100810183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45973.072100810183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45973.072100810183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45973.072100810183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45973.072100810183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45973.072100810183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45973.072100810183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45973.072100810183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2025-11-11T22:44:31Z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